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270" yWindow="795" windowWidth="13350" windowHeight="12180"/>
  </bookViews>
  <sheets>
    <sheet name="Inhalt" sheetId="148" r:id="rId1"/>
    <sheet name="Abb. A1.a" sheetId="5" r:id="rId2"/>
    <sheet name="Tabelle A1.a" sheetId="4" r:id="rId3"/>
    <sheet name="Abb. A1.b" sheetId="6" r:id="rId4"/>
    <sheet name="Abb. A1.c" sheetId="7" r:id="rId5"/>
    <sheet name="Abb. A1.d" sheetId="8" r:id="rId6"/>
    <sheet name="Abb. A1.e" sheetId="9" r:id="rId7"/>
    <sheet name="Abb. A1.f" sheetId="10" r:id="rId8"/>
    <sheet name="Abb. A2.a" sheetId="11" r:id="rId9"/>
    <sheet name="Abb. A2.b" sheetId="12" r:id="rId10"/>
    <sheet name="Abb. A2.c" sheetId="13" r:id="rId11"/>
    <sheet name="Abb. A2.d" sheetId="14" r:id="rId12"/>
    <sheet name="Abb. A3.a" sheetId="16" r:id="rId13"/>
    <sheet name="Tabelle A3.a" sheetId="15" r:id="rId14"/>
    <sheet name="Abb. A3.b" sheetId="17" r:id="rId15"/>
    <sheet name="Abb. A3.c" sheetId="18" r:id="rId16"/>
    <sheet name="Abb. B1.a" sheetId="128" r:id="rId17"/>
    <sheet name="Abb. B1.b" sheetId="19" r:id="rId18"/>
    <sheet name="Abb. B1.c" sheetId="20" r:id="rId19"/>
    <sheet name="Abb. B1.d" sheetId="21" r:id="rId20"/>
    <sheet name="Abb. B2.a" sheetId="129" r:id="rId21"/>
    <sheet name="Abb. B2.b" sheetId="22" r:id="rId22"/>
    <sheet name="Abb. B2.c" sheetId="23" r:id="rId23"/>
    <sheet name="Abb. B2.d" sheetId="24" r:id="rId24"/>
    <sheet name="Abb. B3.a" sheetId="130" r:id="rId25"/>
    <sheet name="Abb. B3.b" sheetId="131" r:id="rId26"/>
    <sheet name="Abb. B3.c" sheetId="25" r:id="rId27"/>
    <sheet name="Abb. B3.d" sheetId="26" r:id="rId28"/>
    <sheet name="Abb. B3.e" sheetId="27" r:id="rId29"/>
    <sheet name="Abb. B3.f" sheetId="28" r:id="rId30"/>
    <sheet name="Abb. B3.g" sheetId="29" r:id="rId31"/>
    <sheet name="Abb. B4.a" sheetId="30" r:id="rId32"/>
    <sheet name="Abb. B4.c" sheetId="32" r:id="rId33"/>
    <sheet name="Abb. B4.d" sheetId="132" r:id="rId34"/>
    <sheet name="Abb. B4.e" sheetId="133" r:id="rId35"/>
    <sheet name="Abb. B4.f" sheetId="134" r:id="rId36"/>
    <sheet name="Abb. B5.a" sheetId="33" r:id="rId37"/>
    <sheet name="Abb. B5.b" sheetId="34" r:id="rId38"/>
    <sheet name="Abb. B5.c" sheetId="35" r:id="rId39"/>
    <sheet name="Abb. B5.d" sheetId="140" r:id="rId40"/>
    <sheet name="Abb. B5.e" sheetId="141" r:id="rId41"/>
    <sheet name="Abb. B5.f" sheetId="142" r:id="rId42"/>
    <sheet name="Abb. B5.g" sheetId="143" r:id="rId43"/>
    <sheet name="Abb. B5.h" sheetId="36" r:id="rId44"/>
    <sheet name="Abb. C1.a" sheetId="37" r:id="rId45"/>
    <sheet name="Tabelle C1.a" sheetId="51" r:id="rId46"/>
    <sheet name="Abb. C1.b" sheetId="38" r:id="rId47"/>
    <sheet name="Abb. C1.c" sheetId="39" r:id="rId48"/>
    <sheet name="Abb. C1.d" sheetId="40" r:id="rId49"/>
    <sheet name="Abb. C1.e" sheetId="41" r:id="rId50"/>
    <sheet name="Abb. C1.f" sheetId="42" r:id="rId51"/>
    <sheet name="Abb. C1.g" sheetId="43" r:id="rId52"/>
    <sheet name="Abb. C1.h" sheetId="44" r:id="rId53"/>
    <sheet name="Abb. C1.i" sheetId="45" r:id="rId54"/>
    <sheet name="Abb. C1.j" sheetId="46" r:id="rId55"/>
    <sheet name="Abb. C1.k" sheetId="47" r:id="rId56"/>
    <sheet name="Abb. C1.l" sheetId="48" r:id="rId57"/>
    <sheet name="Abb. C1.m" sheetId="49" r:id="rId58"/>
    <sheet name="Abb. C1.n" sheetId="50" r:id="rId59"/>
    <sheet name="Abb. C1.o" sheetId="52" r:id="rId60"/>
    <sheet name="Abb. C2.a" sheetId="137" r:id="rId61"/>
    <sheet name="Tabelle C2.a" sheetId="136" r:id="rId62"/>
    <sheet name="Abb. C2.b" sheetId="53" r:id="rId63"/>
    <sheet name="Tabelle C2.b" sheetId="135" r:id="rId64"/>
    <sheet name="Abb. C2.c" sheetId="138" r:id="rId65"/>
    <sheet name="Abb. C2.d" sheetId="54" r:id="rId66"/>
    <sheet name="Abb. C2.e" sheetId="55" r:id="rId67"/>
    <sheet name="Abb. C2.f" sheetId="56" r:id="rId68"/>
    <sheet name="Abb. C3.a" sheetId="57" r:id="rId69"/>
    <sheet name="Abb. C3.b" sheetId="58" r:id="rId70"/>
    <sheet name="Abb. C3.c" sheetId="59" r:id="rId71"/>
    <sheet name="Abb. C3.d" sheetId="147" r:id="rId72"/>
    <sheet name="Abb. C4.a" sheetId="62" r:id="rId73"/>
    <sheet name="Abb. C4.b" sheetId="61" r:id="rId74"/>
    <sheet name="Abb. C4.c" sheetId="60" r:id="rId75"/>
    <sheet name="Abb. C4.d" sheetId="63" r:id="rId76"/>
    <sheet name="Abb. C4.e" sheetId="64" r:id="rId77"/>
    <sheet name="Abb. C4.f" sheetId="65" r:id="rId78"/>
    <sheet name="Abb. C5.a" sheetId="67" r:id="rId79"/>
    <sheet name="Tabelle C5.a" sheetId="66" r:id="rId80"/>
    <sheet name="Abb. C5.b" sheetId="68" r:id="rId81"/>
    <sheet name="Abb. C5.c" sheetId="69" r:id="rId82"/>
    <sheet name="Abb. C5.d" sheetId="70" r:id="rId83"/>
    <sheet name="Abb. C5.e" sheetId="71" r:id="rId84"/>
    <sheet name="Abb. C5.f" sheetId="72" r:id="rId85"/>
    <sheet name="Abb. C6.a" sheetId="144" r:id="rId86"/>
    <sheet name="Abb. C6.b" sheetId="145" r:id="rId87"/>
    <sheet name="Abb. D1.a" sheetId="73" r:id="rId88"/>
    <sheet name="Abb. D1.b" sheetId="74" r:id="rId89"/>
    <sheet name="Abb. D1.c" sheetId="75" r:id="rId90"/>
    <sheet name="Abb. D1.d" sheetId="76" r:id="rId91"/>
    <sheet name="Abb. D2.a" sheetId="77" r:id="rId92"/>
    <sheet name="Abb. D2.b" sheetId="78" r:id="rId93"/>
    <sheet name="Abb. D2.c" sheetId="79" r:id="rId94"/>
    <sheet name="Abb. D2.d" sheetId="80" r:id="rId95"/>
    <sheet name="Abb. D2.e" sheetId="81" r:id="rId96"/>
    <sheet name="Abb. D2.f" sheetId="82" r:id="rId97"/>
    <sheet name="Abb. D2.g" sheetId="83" r:id="rId98"/>
    <sheet name="Abb. D3.a" sheetId="85" r:id="rId99"/>
    <sheet name="Tabelle D3.a" sheetId="84" r:id="rId100"/>
    <sheet name="Abb. D3.b" sheetId="139" r:id="rId101"/>
    <sheet name="Abb. D3.c" sheetId="87" r:id="rId102"/>
    <sheet name="Abb. D3.d" sheetId="86" r:id="rId103"/>
    <sheet name="Abb. D4.a" sheetId="88" r:id="rId104"/>
    <sheet name="Abb. D4.b" sheetId="89" r:id="rId105"/>
    <sheet name="Abb. D4.c" sheetId="90" r:id="rId106"/>
    <sheet name="Abb. D5.e" sheetId="91" r:id="rId107"/>
    <sheet name="Abb. D5.f" sheetId="92" r:id="rId108"/>
    <sheet name="Abb. D5.g" sheetId="93" r:id="rId109"/>
    <sheet name="Abb. D6.c" sheetId="94" r:id="rId110"/>
    <sheet name="Abb. D6.d" sheetId="95" r:id="rId111"/>
    <sheet name="Abb. D6.e" sheetId="96" r:id="rId112"/>
    <sheet name="Abb. D6.f" sheetId="97" r:id="rId113"/>
    <sheet name="Abb. D6.g" sheetId="98" r:id="rId114"/>
    <sheet name="Abb. D7.a" sheetId="99" r:id="rId115"/>
    <sheet name="Abb. D7.b" sheetId="100" r:id="rId116"/>
    <sheet name="Abb. D7.c" sheetId="146" r:id="rId117"/>
    <sheet name="Abb. D7.d" sheetId="101" r:id="rId118"/>
    <sheet name="Abb. D7.e" sheetId="102" r:id="rId119"/>
    <sheet name="Abb. D8.a" sheetId="103" r:id="rId120"/>
    <sheet name="Abb. D8.b" sheetId="104" r:id="rId121"/>
    <sheet name="Abb. D8.c" sheetId="105" r:id="rId122"/>
    <sheet name="Abb. E1.a" sheetId="106" r:id="rId123"/>
    <sheet name="Abb. E1.b" sheetId="107" r:id="rId124"/>
    <sheet name="Abb. E1.c" sheetId="108" r:id="rId125"/>
    <sheet name="Abb. E1.d" sheetId="109" r:id="rId126"/>
    <sheet name="Abb. E1.e" sheetId="110" r:id="rId127"/>
    <sheet name="Abb. E1.f" sheetId="111" r:id="rId128"/>
    <sheet name="Abb. E2.a" sheetId="112" r:id="rId129"/>
    <sheet name="Abb. E2.b" sheetId="113" r:id="rId130"/>
    <sheet name="Abb. E2.c" sheetId="114" r:id="rId131"/>
    <sheet name="Abb. F1.a" sheetId="115" r:id="rId132"/>
    <sheet name="Abb. F1.b" sheetId="116" r:id="rId133"/>
    <sheet name="Abb. F1.c" sheetId="117" r:id="rId134"/>
    <sheet name="Abb. F2.a" sheetId="118" r:id="rId135"/>
    <sheet name="Abb. F2.b" sheetId="119" r:id="rId136"/>
    <sheet name="Abb. F2.c" sheetId="120" r:id="rId137"/>
    <sheet name="Abb. F2.d" sheetId="121" r:id="rId138"/>
    <sheet name="Abb. F2.e" sheetId="122" r:id="rId139"/>
    <sheet name="Abb. F2.f" sheetId="123" r:id="rId140"/>
    <sheet name="Abb. F2.g" sheetId="124" r:id="rId141"/>
    <sheet name="Abb. F2.h" sheetId="125" r:id="rId142"/>
    <sheet name="Abb. F3.a" sheetId="126" r:id="rId143"/>
    <sheet name="Abb. F3.b" sheetId="127" r:id="rId144"/>
  </sheets>
  <calcPr calcId="145621"/>
</workbook>
</file>

<file path=xl/calcChain.xml><?xml version="1.0" encoding="utf-8"?>
<calcChain xmlns="http://schemas.openxmlformats.org/spreadsheetml/2006/main">
  <c r="A4" i="148" l="1"/>
  <c r="A5" i="148"/>
  <c r="A6" i="148"/>
  <c r="A7" i="148"/>
  <c r="A8" i="148"/>
  <c r="A9" i="148"/>
  <c r="A10" i="148"/>
  <c r="A11" i="148"/>
  <c r="A12" i="148"/>
  <c r="A13" i="148"/>
  <c r="A15" i="148"/>
  <c r="A16" i="148"/>
  <c r="A17" i="148"/>
  <c r="A18" i="148"/>
  <c r="A19" i="148"/>
  <c r="A20" i="148"/>
  <c r="A21" i="148"/>
  <c r="A22" i="148"/>
  <c r="A23" i="148"/>
  <c r="A24" i="148"/>
  <c r="A25" i="148"/>
  <c r="A26" i="148"/>
  <c r="A27" i="148"/>
  <c r="A28" i="148"/>
  <c r="A29" i="148"/>
  <c r="A30" i="148"/>
  <c r="A31" i="148"/>
  <c r="A32" i="148"/>
  <c r="A33" i="148"/>
  <c r="A34" i="148"/>
  <c r="A35" i="148"/>
  <c r="A36" i="148"/>
  <c r="A37" i="148"/>
  <c r="A38" i="148"/>
  <c r="A39" i="148"/>
  <c r="A40" i="148"/>
  <c r="A41" i="148"/>
  <c r="A42" i="148"/>
  <c r="A43" i="148"/>
  <c r="A44" i="148"/>
  <c r="A45" i="148"/>
  <c r="A47" i="148"/>
  <c r="A48" i="148"/>
  <c r="A49" i="148"/>
  <c r="A50" i="148"/>
  <c r="A51" i="148"/>
  <c r="A52" i="148"/>
  <c r="A53" i="148"/>
  <c r="A54" i="148"/>
  <c r="A55" i="148"/>
  <c r="A56" i="148"/>
  <c r="A57" i="148"/>
  <c r="A58" i="148"/>
  <c r="A59" i="148"/>
  <c r="A60" i="148"/>
  <c r="A61" i="148"/>
  <c r="A63" i="148"/>
  <c r="A65" i="148"/>
  <c r="A66" i="148"/>
  <c r="A67" i="148"/>
  <c r="A68" i="148"/>
  <c r="A69" i="148"/>
  <c r="A70" i="148"/>
  <c r="A71" i="148"/>
  <c r="A72" i="148"/>
  <c r="A73" i="148"/>
  <c r="A74" i="148"/>
  <c r="A75" i="148"/>
  <c r="A76" i="148"/>
  <c r="A77" i="148"/>
  <c r="A78" i="148"/>
  <c r="A79" i="148"/>
  <c r="A81" i="148"/>
  <c r="A82" i="148"/>
  <c r="A83" i="148"/>
  <c r="A84" i="148"/>
  <c r="A85" i="148"/>
  <c r="A86" i="148"/>
  <c r="A87" i="148"/>
  <c r="A88" i="148"/>
  <c r="A89" i="148"/>
  <c r="A90" i="148"/>
  <c r="A91" i="148"/>
  <c r="A92" i="148"/>
  <c r="A93" i="148"/>
  <c r="A94" i="148"/>
  <c r="A95" i="148"/>
  <c r="A96" i="148"/>
  <c r="A97" i="148"/>
  <c r="A98" i="148"/>
  <c r="A99" i="148"/>
  <c r="A101" i="148"/>
  <c r="A102" i="148"/>
  <c r="A103" i="148"/>
  <c r="A104" i="148"/>
  <c r="A105" i="148"/>
  <c r="A106" i="148"/>
  <c r="A107" i="148"/>
  <c r="A108" i="148"/>
  <c r="A109" i="148"/>
  <c r="A110" i="148"/>
  <c r="A111" i="148"/>
  <c r="A112" i="148"/>
  <c r="A113" i="148"/>
  <c r="A114" i="148"/>
  <c r="A115" i="148"/>
  <c r="A116" i="148"/>
  <c r="A117" i="148"/>
  <c r="A118" i="148"/>
  <c r="A119" i="148"/>
  <c r="A120" i="148"/>
  <c r="A121" i="148"/>
  <c r="A122" i="148"/>
  <c r="A123" i="148"/>
  <c r="A124" i="148"/>
  <c r="A125" i="148"/>
  <c r="A126" i="148"/>
  <c r="A127" i="148"/>
  <c r="A128" i="148"/>
  <c r="A129" i="148"/>
  <c r="A130" i="148"/>
  <c r="A131" i="148"/>
  <c r="A132" i="148"/>
  <c r="A133" i="148"/>
  <c r="A134" i="148"/>
  <c r="A135" i="148"/>
  <c r="A136" i="148"/>
  <c r="A137" i="148"/>
  <c r="A138" i="148"/>
  <c r="A139" i="148"/>
  <c r="A140" i="148"/>
  <c r="A141" i="148"/>
  <c r="A142" i="148"/>
  <c r="A143" i="148"/>
  <c r="A144" i="148"/>
  <c r="A3" i="148"/>
  <c r="A14" i="148"/>
  <c r="A46" i="148"/>
  <c r="A62" i="148"/>
  <c r="A64" i="148"/>
  <c r="A80" i="148"/>
  <c r="A100" i="148"/>
  <c r="A2" i="148"/>
  <c r="C3" i="148"/>
  <c r="C2" i="148"/>
  <c r="C4" i="148"/>
  <c r="C5" i="148"/>
  <c r="C6" i="148"/>
  <c r="C7" i="148"/>
  <c r="C8" i="148"/>
  <c r="C9" i="148"/>
  <c r="C10" i="148"/>
  <c r="C11" i="148"/>
  <c r="C12" i="148"/>
  <c r="C14" i="148"/>
  <c r="C13" i="148"/>
  <c r="C15" i="148"/>
  <c r="C16" i="148"/>
  <c r="C17" i="148"/>
  <c r="C18" i="148"/>
  <c r="C19" i="148"/>
  <c r="C20" i="148"/>
  <c r="C21" i="148"/>
  <c r="C22" i="148"/>
  <c r="C23" i="148"/>
  <c r="C24" i="148"/>
  <c r="C25" i="148"/>
  <c r="C26" i="148"/>
  <c r="C27" i="148"/>
  <c r="C28" i="148"/>
  <c r="C29" i="148"/>
  <c r="C30" i="148"/>
  <c r="C31" i="148"/>
  <c r="C32" i="148"/>
  <c r="C33" i="148"/>
  <c r="C34" i="148"/>
  <c r="C35" i="148"/>
  <c r="C36" i="148"/>
  <c r="C37" i="148"/>
  <c r="C38" i="148"/>
  <c r="C39" i="148"/>
  <c r="C40" i="148"/>
  <c r="C41" i="148"/>
  <c r="C42" i="148"/>
  <c r="C43" i="148"/>
  <c r="C44" i="148"/>
  <c r="C45" i="148"/>
  <c r="C46" i="148"/>
  <c r="C47" i="148"/>
  <c r="C48" i="148"/>
  <c r="C49" i="148"/>
  <c r="C50" i="148"/>
  <c r="C51" i="148"/>
  <c r="C52" i="148"/>
  <c r="C53" i="148"/>
  <c r="C54" i="148"/>
  <c r="C55" i="148"/>
  <c r="C56" i="148"/>
  <c r="C57" i="148"/>
  <c r="C58" i="148"/>
  <c r="C59" i="148"/>
  <c r="C60" i="148"/>
  <c r="C62" i="148"/>
  <c r="C61" i="148"/>
  <c r="C64" i="148"/>
  <c r="C63" i="148"/>
  <c r="C65" i="148"/>
  <c r="C66" i="148"/>
  <c r="C67" i="148"/>
  <c r="C68" i="148"/>
  <c r="C69" i="148"/>
  <c r="C70" i="148"/>
  <c r="C71" i="148"/>
  <c r="C72" i="148"/>
  <c r="C73" i="148"/>
  <c r="C74" i="148"/>
  <c r="C75" i="148"/>
  <c r="C76" i="148"/>
  <c r="C77" i="148"/>
  <c r="C78" i="148"/>
  <c r="C80" i="148"/>
  <c r="C79" i="148"/>
  <c r="C81" i="148"/>
  <c r="C82" i="148"/>
  <c r="C83" i="148"/>
  <c r="C84" i="148"/>
  <c r="C85" i="148"/>
  <c r="C86" i="148"/>
  <c r="C87" i="148"/>
  <c r="C88" i="148"/>
  <c r="C89" i="148"/>
  <c r="C90" i="148"/>
  <c r="C91" i="148"/>
  <c r="C92" i="148"/>
  <c r="C93" i="148"/>
  <c r="C94" i="148"/>
  <c r="C95" i="148"/>
  <c r="C96" i="148"/>
  <c r="C97" i="148"/>
  <c r="C98" i="148"/>
  <c r="C100" i="148"/>
  <c r="C99" i="148"/>
  <c r="C101" i="148"/>
  <c r="C102" i="148"/>
  <c r="C103" i="148"/>
  <c r="C104" i="148"/>
  <c r="C105" i="148"/>
  <c r="C106" i="148"/>
  <c r="C107" i="148"/>
  <c r="C108" i="148"/>
  <c r="C109" i="148"/>
  <c r="C110" i="148"/>
  <c r="C111" i="148"/>
  <c r="C112" i="148"/>
  <c r="C113" i="148"/>
  <c r="C114" i="148"/>
  <c r="C115" i="148"/>
  <c r="C116" i="148"/>
  <c r="C117" i="148"/>
  <c r="C118" i="148"/>
  <c r="C119" i="148"/>
  <c r="C120" i="148"/>
  <c r="C121" i="148"/>
  <c r="C122" i="148"/>
  <c r="C123" i="148"/>
  <c r="C124" i="148"/>
  <c r="C125" i="148"/>
  <c r="C126" i="148"/>
  <c r="C127" i="148"/>
  <c r="C128" i="148"/>
  <c r="C129" i="148"/>
  <c r="C130" i="148"/>
  <c r="C131" i="148"/>
  <c r="C132" i="148"/>
  <c r="C133" i="148"/>
  <c r="C134" i="148"/>
  <c r="C135" i="148"/>
  <c r="C136" i="148"/>
  <c r="C137" i="148"/>
  <c r="C138" i="148"/>
  <c r="C139" i="148"/>
  <c r="C140" i="148"/>
  <c r="C141" i="148"/>
  <c r="C142" i="148"/>
  <c r="C143" i="148"/>
  <c r="C144" i="148"/>
  <c r="D27" i="133" l="1"/>
  <c r="B27" i="133"/>
  <c r="G14" i="77" l="1"/>
  <c r="F14" i="77"/>
  <c r="F14" i="126" l="1"/>
  <c r="F13" i="126"/>
  <c r="F12" i="126"/>
  <c r="F11" i="126"/>
  <c r="F10" i="126"/>
  <c r="F9" i="126"/>
  <c r="F8" i="126"/>
  <c r="F7" i="126"/>
  <c r="F6" i="126"/>
  <c r="F5" i="126"/>
  <c r="B9" i="83" l="1"/>
  <c r="B8" i="83"/>
  <c r="B7" i="83"/>
  <c r="D6" i="83"/>
  <c r="C6" i="83"/>
  <c r="B6" i="83"/>
  <c r="B5" i="83"/>
  <c r="P9" i="136" l="1"/>
  <c r="J37" i="129" l="1"/>
  <c r="J36" i="129"/>
  <c r="J34" i="129"/>
  <c r="J6" i="129"/>
  <c r="AP27" i="6" l="1"/>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G27" i="6"/>
  <c r="F27" i="6"/>
  <c r="E27" i="6"/>
  <c r="D27" i="6"/>
  <c r="C27" i="6"/>
  <c r="B27" i="6"/>
  <c r="AJ27" i="7"/>
  <c r="B27" i="7"/>
  <c r="C27" i="7"/>
  <c r="D27" i="7"/>
  <c r="E27" i="7"/>
  <c r="F27" i="7"/>
  <c r="G27" i="7"/>
  <c r="H27" i="7"/>
  <c r="I27" i="7"/>
  <c r="J27" i="7"/>
  <c r="K27" i="7"/>
  <c r="AU27" i="7"/>
  <c r="AT27" i="7"/>
  <c r="AS27" i="7"/>
  <c r="AR27" i="7"/>
  <c r="AQ27" i="7"/>
  <c r="AP27" i="7"/>
  <c r="AO27" i="7"/>
  <c r="AN27" i="7"/>
  <c r="AM27" i="7"/>
  <c r="AL27" i="7"/>
  <c r="AK27" i="7"/>
  <c r="AI27" i="7"/>
  <c r="AH27" i="7"/>
  <c r="AG27" i="7"/>
  <c r="AF27" i="7"/>
  <c r="AE27" i="7"/>
  <c r="AD27" i="7"/>
  <c r="AC27" i="7"/>
  <c r="AB27" i="7"/>
  <c r="AA27" i="7"/>
  <c r="Z27" i="7"/>
  <c r="Y27" i="7"/>
  <c r="X27" i="7"/>
  <c r="W27" i="7"/>
  <c r="V27" i="7"/>
  <c r="U27" i="7"/>
  <c r="T27" i="7"/>
  <c r="S27" i="7"/>
  <c r="R27" i="7"/>
  <c r="Q27" i="7"/>
  <c r="P27" i="7"/>
  <c r="O27" i="7"/>
  <c r="N27" i="7"/>
  <c r="M27" i="7"/>
  <c r="L27" i="7"/>
</calcChain>
</file>

<file path=xl/sharedStrings.xml><?xml version="1.0" encoding="utf-8"?>
<sst xmlns="http://schemas.openxmlformats.org/spreadsheetml/2006/main" count="4048" uniqueCount="1663">
  <si>
    <t>Tabelle A1.a</t>
  </si>
  <si>
    <t xml:space="preserve">Quelle: Statistik Austria, Demografische Indikatoren, Wanderungsstatistik, Prognosen (Hauptszenario) ab 2015. </t>
  </si>
  <si>
    <t>Abb. A1.a</t>
  </si>
  <si>
    <t xml:space="preserve">Entwicklung der Bevölkerung zwischen 1990 und 2030 nach bildungsspezifischen Altersgruppen </t>
  </si>
  <si>
    <t>Quelle: Statistik Austria, Berechnung und Darstellung: IHS.</t>
  </si>
  <si>
    <t>Abb. A1.b</t>
  </si>
  <si>
    <t xml:space="preserve">Quelle: Statistik Austria, Berechnung und Darstellung: IHS. </t>
  </si>
  <si>
    <t>Abb. A1.c</t>
  </si>
  <si>
    <t xml:space="preserve">Entwicklung der Bevölkerung im weiterführenden Schul- und Hochschulalter (15 bis 29 Jahre) zwischen 1990 und 2030 nach Bundesland </t>
  </si>
  <si>
    <t xml:space="preserve">Quelle: Statistik Austria, Berechnung und Darstellung: IHS.  </t>
  </si>
  <si>
    <t>Abb. A1.d</t>
  </si>
  <si>
    <t xml:space="preserve">Zu- und Wegzüge nach Staatsbürgerschaft (2010) </t>
  </si>
  <si>
    <t>Abb. A1.e</t>
  </si>
  <si>
    <t xml:space="preserve">Anteil ausländischer Bevölkerung nach Staatsbürgerschaft (2010) </t>
  </si>
  <si>
    <t>Abb. A1.f</t>
  </si>
  <si>
    <t xml:space="preserve">Anteil der Bevölkerung mit Migrationshintergrund nach Bundesland (2010) </t>
  </si>
  <si>
    <t>Abb. A2.a</t>
  </si>
  <si>
    <t xml:space="preserve">Quelle: Bildungsstandards Baseline-Testung 2009/10. Berechnung und Darstellung: BIFIE. </t>
  </si>
  <si>
    <t>Abb. A2.b</t>
  </si>
  <si>
    <t xml:space="preserve">Schüler/innen der 4. Schulstufe nach dem höchsten beruflichen Status der Eltern und Migrationshintergrund (2010) </t>
  </si>
  <si>
    <t>Abb. A2.c</t>
  </si>
  <si>
    <t xml:space="preserve">Schüler/innen der 4. Schulstufe nach Migrationshintergrund und Alltagssprache (2010) A </t>
  </si>
  <si>
    <t>Abb. A2.d</t>
  </si>
  <si>
    <t xml:space="preserve">Anteil der Schüler/innen mit Ein- und Mehrfachrisikofaktoren nach Region </t>
  </si>
  <si>
    <t xml:space="preserve">Quelle: Bildungsstandards Baseline-Testung 2009/10. Berechnung und Darstellung: BIFIE.  </t>
  </si>
  <si>
    <t>Tabelle A3.a</t>
  </si>
  <si>
    <t>Abb. A3.a</t>
  </si>
  <si>
    <t xml:space="preserve">Basisindikatoren für Ausgaben 2000 bis 2010 zu Preisen von 2000 </t>
  </si>
  <si>
    <t>Abb. A3.b</t>
  </si>
  <si>
    <t>Abb. A3.c</t>
  </si>
  <si>
    <t xml:space="preserve">Entwicklung der gesamten öffentlichen Bildungsausgaben im Vergleich zum Bruttoinlandsprodukt (2000 bis 2009) </t>
  </si>
  <si>
    <t>Abb. B1.b</t>
  </si>
  <si>
    <t xml:space="preserve">Schülerinnen und Schüler nach Schulstufe und Schultyp (2010/11) </t>
  </si>
  <si>
    <t>Abb. B1.c</t>
  </si>
  <si>
    <t xml:space="preserve">Schülerverteilung in der Sekundarstufe I und II nach Schultypen (2010/11) </t>
  </si>
  <si>
    <t>Abb. B1.d</t>
  </si>
  <si>
    <t xml:space="preserve">Schülerverteilung in berufsbildenden Schulen nach Fachrichtung (2010/11) </t>
  </si>
  <si>
    <t xml:space="preserve">Quelle: Statistik Austria (Schulstatistik). Darstellung: BIFIE. </t>
  </si>
  <si>
    <t>Abb. B2.b</t>
  </si>
  <si>
    <t xml:space="preserve">Schüler/innen mit nichtdeutscher Alltagssprache nach Schulstufe und Schultyp (2006/07, 2010/11) </t>
  </si>
  <si>
    <t xml:space="preserve">Quelle: Statistik Austria. Darstellung: BIFIE. </t>
  </si>
  <si>
    <t>Abb. B2.c</t>
  </si>
  <si>
    <t xml:space="preserve">Schüler/innen mit nichtdeutscher Alltagssprache nach Bundesland (2010/11) </t>
  </si>
  <si>
    <t>Abb. B2.d</t>
  </si>
  <si>
    <t xml:space="preserve">Verteilung der Schüler/innen nach Klassenanteilen der Schüler/innen mit nichtdeutscher Alltagssprache (2010/11) </t>
  </si>
  <si>
    <t>Abb. B3.c</t>
  </si>
  <si>
    <t xml:space="preserve">Öffentliche und private jährliche Pro-Kopf-Ausgaben nach ISCED-Bildungsbereich (2009) </t>
  </si>
  <si>
    <t>Abb. B3.d</t>
  </si>
  <si>
    <t xml:space="preserve">Öffentliche und private jährliche Pro-Kopf-Ausgaben im Verhältnis zum BIP pro Kopf (alle Bildungsbereiche) (2000–2009) </t>
  </si>
  <si>
    <t xml:space="preserve">Quelle: Eurostat, Berechnung und Darstellung: IHS. </t>
  </si>
  <si>
    <t>Abb. B3.e</t>
  </si>
  <si>
    <t xml:space="preserve">Bildungsausgaben aus öffentlichen und privaten Quellen (2009) </t>
  </si>
  <si>
    <t xml:space="preserve">Quelle: Eurostat, Berechnung und Darstellung: IHS.  </t>
  </si>
  <si>
    <t>Abb. B3.f</t>
  </si>
  <si>
    <t xml:space="preserve">Öffentliche Bildungsausgaben in Österreich im Zeitverlauf (2000–2009) </t>
  </si>
  <si>
    <t>Abb. B3.g</t>
  </si>
  <si>
    <t xml:space="preserve">Öffentliche Bildungsausgaben pro Schüler/in bzw. Studierender/m im Zeitverlauf (2000–2009) </t>
  </si>
  <si>
    <t>Abb. B4.a</t>
  </si>
  <si>
    <t xml:space="preserve">Alterspyramide und -verteilung des Lehrpersonals im Schulwesen (2010) </t>
  </si>
  <si>
    <t>Abb. B4.c</t>
  </si>
  <si>
    <t xml:space="preserve">Anteil weiblicher Lehrpersonen und Schulleiterinnen in öffentlichen und privaten Schulen (Schuljahr 2010/11) </t>
  </si>
  <si>
    <t xml:space="preserve">Quelle: Statistik Austria, Berechnung und Darstellung: Statistik Austria. </t>
  </si>
  <si>
    <t>Abb. B5.a</t>
  </si>
  <si>
    <t xml:space="preserve">Klassengrößen und Schüler/innen pro Lehrkraft (2010/11) </t>
  </si>
  <si>
    <t xml:space="preserve">Quelle: Statistik Austria, Schulstatistik, Darstellung: IHS. </t>
  </si>
  <si>
    <t>Abb. B5.b</t>
  </si>
  <si>
    <t xml:space="preserve">Anteil der Sekundarstufe-I-Klassen mit weniger als 20 bzw. mehr als 25 Schüler/innen (2010/11) </t>
  </si>
  <si>
    <t>Abb. B5.c</t>
  </si>
  <si>
    <t xml:space="preserve">Entwicklung der Schüler/innen pro Lehrperson (Köpfe) bzw. pro Klasse nach Schultyp (1970/71–2010/11) </t>
  </si>
  <si>
    <t>Abb. B5.h</t>
  </si>
  <si>
    <t xml:space="preserve">Bericht der Schulleitung über Unterstützung der Lehrer/innen durch pädagogisches Personal und weiteren Bedarf (2009, 2010) </t>
  </si>
  <si>
    <t xml:space="preserve">Quelle: Baselineerhebungen 4. Schulstufe (2009) und 8. Schulstufe (2010). </t>
  </si>
  <si>
    <t>Abb. C1.a</t>
  </si>
  <si>
    <t xml:space="preserve">Bildungsströme bis zum Ende der Schulpflicht (2010) </t>
  </si>
  <si>
    <t xml:space="preserve">Quelle: Statistik Austria (Schulstatistik, Kindertagesheimstatistik). Berechnung und Darstellung: BIFIE. </t>
  </si>
  <si>
    <t>Abb. C1.b</t>
  </si>
  <si>
    <t xml:space="preserve">Beteiligung im Sekundarbereich I (5.–8. Schulstufe) nach Größe des Wohnorts der Schüler/innen und Geschlecht (2009) </t>
  </si>
  <si>
    <t xml:space="preserve">Quelle: Statistik Austria (Abgestimmte Erwerbsstatistik 2009). Darstellung: IHS. </t>
  </si>
  <si>
    <t>Abb. C1.c</t>
  </si>
  <si>
    <t xml:space="preserve">Beteiligung im Sekundarbereich II (ab der 9. Schulstufe) nach Größe des Wohnorts der Schüler/innen und Geschlecht (2010/11) </t>
  </si>
  <si>
    <t xml:space="preserve">Quelle: Statistik Austria (Schulstatistik). Darstellung: IHS. </t>
  </si>
  <si>
    <t>Abb. C1.d</t>
  </si>
  <si>
    <t xml:space="preserve">Übertritt von der Volksschule in die Sekundarstufe I (2010) </t>
  </si>
  <si>
    <t>Abb. C1.e</t>
  </si>
  <si>
    <t xml:space="preserve">Übertritt von der Hauptschule oder AHS in die Sekundarstufe II (2010) </t>
  </si>
  <si>
    <t>Abb. C1.f</t>
  </si>
  <si>
    <t xml:space="preserve">Entwicklung der Hochschulzugangsquote (1970–2010) </t>
  </si>
  <si>
    <t xml:space="preserve">Quelle: Unger et al. 2012. Darstellung: IHS. </t>
  </si>
  <si>
    <t>Abb. C1.g</t>
  </si>
  <si>
    <t xml:space="preserve">Vorbildung der inländischen ordentlichen Studienanfänger/innen im Zeitverlauf (1970–2010) </t>
  </si>
  <si>
    <t>Abb. C1.h</t>
  </si>
  <si>
    <t xml:space="preserve">Bildungsherkunft in Schulformen der Sekundarstufe I und II (2010, 2009) </t>
  </si>
  <si>
    <t xml:space="preserve">Quelle: Bildungsstandards Baseline-Testung 2010, PISA 2009. Berechnung und Darstellung: BIFIE. </t>
  </si>
  <si>
    <t>Abb. C1.i</t>
  </si>
  <si>
    <t xml:space="preserve">Deutschkompetenz und AHS-Anmeldequoten (2010) </t>
  </si>
  <si>
    <t xml:space="preserve">Quelle: Bildungsstandards Baseline-Testung 2010. Berechnung und Darstellung: BIFIE. </t>
  </si>
  <si>
    <t>Abb. C1.j</t>
  </si>
  <si>
    <t xml:space="preserve">Schüler/innen in geschlechtsspezifischen bzw. ausgeglichenen Schulformen als Anteil aller Schüler/innen </t>
  </si>
  <si>
    <t xml:space="preserve">Quelle: Statistik Austria. Berechnung und Darstellung: IHS. </t>
  </si>
  <si>
    <t>Abb. C1.k</t>
  </si>
  <si>
    <t xml:space="preserve">Anteil der Schüler/innen in geschlechts(un)typischen und ausgeglichenen Schulformen nach Schultyp/Geschlecht (2010/11) </t>
  </si>
  <si>
    <t xml:space="preserve">Quelle: Statistik Austria (Schulstatistik). Berechnung und Darstellung: IHS. </t>
  </si>
  <si>
    <t>Abb. C1.l</t>
  </si>
  <si>
    <t xml:space="preserve">Quelle: Statistik Austria (Schulstatistik). Berechnung und Darstellung: Statistik Austria. </t>
  </si>
  <si>
    <t>Abb. C1.m</t>
  </si>
  <si>
    <t xml:space="preserve">Vorbildung* der Schüler/innen in den ersten Berufsschulklassen nach Abschluss bzw. Abbruch (2010/11) </t>
  </si>
  <si>
    <t>Abb. C1.n</t>
  </si>
  <si>
    <t xml:space="preserve">Interessenkongruenz in mittleren und höheren Schulen (2009) </t>
  </si>
  <si>
    <t xml:space="preserve">Quelle: Nationalen Zusatzerhebungen zu PISA 2009, Eder, F. (2012). </t>
  </si>
  <si>
    <t>Tabelle C1.a</t>
  </si>
  <si>
    <t xml:space="preserve">Subjektive Passung zur Schule (2009) </t>
  </si>
  <si>
    <t xml:space="preserve">Quelle: Nationale Zusatzerhebungen zu PISA 2009, Eder, F. (2012). </t>
  </si>
  <si>
    <t>Abb. C1.o</t>
  </si>
  <si>
    <t xml:space="preserve">Interessenkongruenz im Vergleich (2003, 2009) </t>
  </si>
  <si>
    <t>Abb. C2.b</t>
  </si>
  <si>
    <t xml:space="preserve">Angaben von Volksschullehrer/innen zu Unterrichtsmaßnahmen im Zusammenhang mit kompetenzorientiertem Unterricht (2010) </t>
  </si>
  <si>
    <t>Abb. C2.d</t>
  </si>
  <si>
    <t xml:space="preserve">Schülerangaben zur Häufigkeit von Maßnahmen des kompetenzorientierten Unterrichts in der Sekundarstufe II (2009) </t>
  </si>
  <si>
    <t xml:space="preserve">Quelle: PISA 2009. Berechnung und Darstellung: BIFIE. fast jeden Tag  1-2 Mal  pro Woche  1-2 Mal pro Monat  nie  oder fast nie  </t>
  </si>
  <si>
    <t>Abb. C2.e</t>
  </si>
  <si>
    <t xml:space="preserve">Anteil jener Schüler/innen, die wenigstens wöchentlich bestimmte Maßnahmen des kompetenzorientierten Unterrichts beobachten (2009) </t>
  </si>
  <si>
    <t xml:space="preserve">Quelle: PISA 2009. Berechnung und Darstellung: BIFIE. </t>
  </si>
  <si>
    <t>Abb. C2.f</t>
  </si>
  <si>
    <t xml:space="preserve">Zustimmung zu Lehreinstellungen und -haltungen (2008) </t>
  </si>
  <si>
    <t>Abb. C3.a</t>
  </si>
  <si>
    <t xml:space="preserve">Schüler/innen mit sonderpädagogischem Förderbedarf und in Sonderschulen nach Bundesland, Schultyp bzw. Schulstufen (2010/11) </t>
  </si>
  <si>
    <t>Abb. C3.b</t>
  </si>
  <si>
    <t xml:space="preserve">Zusammenhang zwischen sonderpädagogischem Förderbedarf und nichtdeutscher Umgangssprache in APS und NMS (2010/11) </t>
  </si>
  <si>
    <t>Abb. C3.c</t>
  </si>
  <si>
    <t xml:space="preserve">Anteil der Schüler/innen mit sonderpädagogischem Förderbedarf nach Bundesland (2010/11) </t>
  </si>
  <si>
    <t>Abb. C4.c</t>
  </si>
  <si>
    <t xml:space="preserve">Unterrichtsdisziplin (Deutschunterricht) in der Sekundarstufe II (2009) </t>
  </si>
  <si>
    <t>Abb. C4.b</t>
  </si>
  <si>
    <t xml:space="preserve">Erlebter Nutzen von Schule in der Sekundarstufe II (2009) </t>
  </si>
  <si>
    <t>Abb. C4.a</t>
  </si>
  <si>
    <t xml:space="preserve">Schüler/innen-Lehrkraft-Verhältnis in der Sekundarstufe II (2009) </t>
  </si>
  <si>
    <t>Abb. C4.d</t>
  </si>
  <si>
    <t xml:space="preserve">Zufriedenheit der 15-/16-jährigen Schüler/innen (2009) </t>
  </si>
  <si>
    <t xml:space="preserve">Quelle: PISA 2000, 2003, 2006 und 2009. Berechnung und Darstellung: BIFIE. </t>
  </si>
  <si>
    <t>Abb. C4.e</t>
  </si>
  <si>
    <t xml:space="preserve">Anteil der Schüler/innen, der angibt, Täter/in gegenüber Mitschülerinnen und Mitschülern gewesen zu sein (2009) </t>
  </si>
  <si>
    <t xml:space="preserve">Quelle: PISA 2009. Berechnung und Darstellung: BIFIE.  </t>
  </si>
  <si>
    <t>Abb. C4.f</t>
  </si>
  <si>
    <t xml:space="preserve">Anteil der Schüler/innen, der angibt, Täter/in gegenüber Lehrpersonen gewesen zu sein (2009) </t>
  </si>
  <si>
    <t>Tabelle C5.a</t>
  </si>
  <si>
    <t xml:space="preserve">Schulerfolgsquoten nach Schultyp und Schulstufe (2009/10) </t>
  </si>
  <si>
    <t>Abb. C5.a</t>
  </si>
  <si>
    <t xml:space="preserve">Erfolgsquoten* in mittleren und höheren Schulen nach Geschlecht (2009/10) </t>
  </si>
  <si>
    <t>Abb. C5.b</t>
  </si>
  <si>
    <t xml:space="preserve">Erfolgsquoten* nach Umgangssprache (2009/10) </t>
  </si>
  <si>
    <t>Abb. C5.c</t>
  </si>
  <si>
    <t xml:space="preserve">Retentionsquoten* in maturaführenden Schulen (2009/10)  </t>
  </si>
  <si>
    <t>Abb. C5.d</t>
  </si>
  <si>
    <t xml:space="preserve">Abschlussquoten in mittleren und höheren Schulen* nach Fachrichtung und Geschlecht (2009/10) </t>
  </si>
  <si>
    <t>Abb. C5.e</t>
  </si>
  <si>
    <t xml:space="preserve">Vergleich der Klassenmittelwerte der Deutschleistungen und Noten in der Volksschule (2010) </t>
  </si>
  <si>
    <t>Abb. C5.f</t>
  </si>
  <si>
    <t xml:space="preserve">Verteilung der Deutschleistungen nach Noten in der 8. Schulstufe (2009) </t>
  </si>
  <si>
    <t xml:space="preserve">Quelle: Bildungsstandards Baseline-Testung 2009. Berechnung und Darstellung: BIFIE. </t>
  </si>
  <si>
    <t>Abb. D1.a</t>
  </si>
  <si>
    <t xml:space="preserve">Bildungsstand der 20- bis 24-jährigen Personen nach Geschlecht (2010) </t>
  </si>
  <si>
    <t>Abb. D1.b</t>
  </si>
  <si>
    <t xml:space="preserve">Quelle: Eurostat. Berechnung und Darstellung: Statistik Austria. </t>
  </si>
  <si>
    <t>Abb. D1.c</t>
  </si>
  <si>
    <t xml:space="preserve">Reifeprüfungsquoten und Anzahl erfolgreich abgelegter Reife- und Diplomprüfungen (1970 bis 2010) </t>
  </si>
  <si>
    <t>Abb. D1.d</t>
  </si>
  <si>
    <t xml:space="preserve">Entwicklung erfolgreich abgelegter Reife- und Diplomprüfungen nach Fachrichtung und Geschlecht (1970 bis 2010) </t>
  </si>
  <si>
    <t>Abb. D2.a</t>
  </si>
  <si>
    <t>Abb. D2.b</t>
  </si>
  <si>
    <t xml:space="preserve">Frühzeitige Schul- und Ausbildungsabgänger/innen nach Geschlecht (2000 bis 2011) </t>
  </si>
  <si>
    <t xml:space="preserve">Quelle: Statistik Austria. </t>
  </si>
  <si>
    <t>Abb. D2.c</t>
  </si>
  <si>
    <t xml:space="preserve">Frühzeitige Schul- und Ausbildungsabgänger/innen in ausgewählten Ländern (2000 bis 2011) </t>
  </si>
  <si>
    <t xml:space="preserve">Quelle: Eurostat. </t>
  </si>
  <si>
    <t>Abb. D2.d</t>
  </si>
  <si>
    <t xml:space="preserve">Bildungsverlauf der BMS-Neueinsteiger/innen des Schuljahrs 2006/07 </t>
  </si>
  <si>
    <t>Abb. D2.e</t>
  </si>
  <si>
    <t xml:space="preserve">Bildungsverlauf der BHS-Neueinsteiger/innen des Schuljahrs 2006/07 </t>
  </si>
  <si>
    <t xml:space="preserve">Quelle: Statistik Austria (Schulstatistik). Berechnung und Darstellung: IHS.  </t>
  </si>
  <si>
    <t>Abb. D2.f</t>
  </si>
  <si>
    <t xml:space="preserve">Teilnehmende und Kosten der überbetrieblichen Ausbildung (2009/2010) </t>
  </si>
  <si>
    <t xml:space="preserve">Quelle: Statistik Austria. Berechnung und Darstellung: IHS.  </t>
  </si>
  <si>
    <t>Abb. D2.g</t>
  </si>
  <si>
    <t xml:space="preserve">Verteilung der überbetrieblichen Ausbildung nach Typ und Geschlecht (2009/2010) </t>
  </si>
  <si>
    <t>Tabelle D3.a</t>
  </si>
  <si>
    <t xml:space="preserve">Bildungsstatus von 17-Jährigen nach Schultyp und Elternbildung* </t>
  </si>
  <si>
    <t xml:space="preserve">Quelle: Mikrozensus der Jahre 2009–2011. Berechnung: IHS. </t>
  </si>
  <si>
    <t>Abb. D3.a</t>
  </si>
  <si>
    <t>Abb. D3.d</t>
  </si>
  <si>
    <t xml:space="preserve">Hochschulrekrutierungsquote nach Bildung und Beruf der Eltern (WS 2010/11) </t>
  </si>
  <si>
    <t>Abb. D3.c</t>
  </si>
  <si>
    <t xml:space="preserve">Inländische Studienanfänger/innen nach Bildungsabschluss der Eltern sowie die „Elterngeneration“ nach Bildungsabschluss (WS 2010/11) </t>
  </si>
  <si>
    <t>Abb. D4.a</t>
  </si>
  <si>
    <t xml:space="preserve">Verteilung der Volksschüler/innen auf die Lese-Kompetenzstufen im internationalen Vergleich (4. Schulstufe, 2011) </t>
  </si>
  <si>
    <t xml:space="preserve">Quelle: PIRLS 2011. Darstellung: BIFIE. </t>
  </si>
  <si>
    <t>Abb. D4.b</t>
  </si>
  <si>
    <t xml:space="preserve">Verteilung der Volksschüler/innen auf die Mathematik-Kompetenzstufen im internationalen Vergleich (4. Schulstufe, 2011) </t>
  </si>
  <si>
    <t xml:space="preserve">Quelle: TIMSS 2011. Darstellung: BIFIE. </t>
  </si>
  <si>
    <t>Abb. D4.c</t>
  </si>
  <si>
    <t xml:space="preserve">Verteilung der Volksschüler/innen auf die Naturwissenschafts-Kompetenzstufen im internationalen Vergleich (4. Schulstufe, 2011) </t>
  </si>
  <si>
    <t xml:space="preserve">Quelle: PISA 2009. Darstellung: BIFIE. </t>
  </si>
  <si>
    <t>Abb. D5.e</t>
  </si>
  <si>
    <t xml:space="preserve">Anteile an Spitzenschülerinnen und -schülern in den Grundkompetenzen (2009) </t>
  </si>
  <si>
    <t>Abb. D5.f</t>
  </si>
  <si>
    <t xml:space="preserve">Risikoschüler/innen in den Grundkompetenzen (2009) </t>
  </si>
  <si>
    <t>Abb. D5.g</t>
  </si>
  <si>
    <t xml:space="preserve">Mehrfachzugehörigkeit von 15-/16-Jährigen zu den Risiko- oder </t>
  </si>
  <si>
    <t>Abb. D6.c</t>
  </si>
  <si>
    <t xml:space="preserve">Lesefreude der Volksschüler/innen (2010) </t>
  </si>
  <si>
    <t>Abb. D6.d</t>
  </si>
  <si>
    <t xml:space="preserve">Lesezeit der Volksschüler/innen (2010) </t>
  </si>
  <si>
    <t>Abb. D6.e</t>
  </si>
  <si>
    <t xml:space="preserve">Lesefreude der 15-/16-Jährigen im Trend (2000, 2009) </t>
  </si>
  <si>
    <t xml:space="preserve">Quelle: PISA 2000, 2009. Berechnung und Darstellung: BIFIE. </t>
  </si>
  <si>
    <t>Abb. D6.f</t>
  </si>
  <si>
    <t xml:space="preserve">Lesezeit der 15-/16-Jährigen im Trend (PISA 2000, 2009) </t>
  </si>
  <si>
    <t>Abb. D6.g</t>
  </si>
  <si>
    <t xml:space="preserve">Lesevielfalt der 15-/16-Jährigen im Trend (2000, 2009) </t>
  </si>
  <si>
    <t>Abb. D7.a</t>
  </si>
  <si>
    <t xml:space="preserve">Anteil der durch familiäre Herkunft aufgeklärten Leistungsvarianz im internationalen Vergleich (2009) </t>
  </si>
  <si>
    <t xml:space="preserve">Quelle: OECD, 2011, PISA 2009. </t>
  </si>
  <si>
    <t>Abb. D7.b</t>
  </si>
  <si>
    <t xml:space="preserve">Zusammenhang zwischen Lese-Kompetenz und sozioökonomischem Status im internationalen Vergleich (2009) </t>
  </si>
  <si>
    <t>Abb. D7.d</t>
  </si>
  <si>
    <t xml:space="preserve">Vergleich der Leseleistung von Schülerinnen und Schülern gleicher Herkunft nach Aufnahmeland (2009) </t>
  </si>
  <si>
    <t>Abb. D7.e</t>
  </si>
  <si>
    <t xml:space="preserve">Spitzen- sowie Risikoschüler/innen nach Migrationshintergrund in Österreich (2009) </t>
  </si>
  <si>
    <t>Abb. D8.a</t>
  </si>
  <si>
    <t xml:space="preserve">Anteil an Schülerinnen 2010/11 und Absolventinnen 2009/10 nach Schultyp und Fachrichtung </t>
  </si>
  <si>
    <t>Abb. D8.b</t>
  </si>
  <si>
    <t xml:space="preserve">Geschlechterunterschiede in Mathematik, Naturwissenschaft und Lesen im EU-Vergleich </t>
  </si>
  <si>
    <t xml:space="preserve">Quelle: PISA 2000, 2003, 2006, 2009, TIMSS 1995, 2007, 2011, PIRLS 2006, 2011. </t>
  </si>
  <si>
    <t>Abb. D8.c</t>
  </si>
  <si>
    <t xml:space="preserve">Geschlechterunterschiede in Mathematik, Deutsch und Lesen </t>
  </si>
  <si>
    <t xml:space="preserve">Quelle: Bildungsstandards Baseline-Testung 2009, 2010. Berechnung und Darstellung: BIFIE. </t>
  </si>
  <si>
    <t>Abb. E1.a</t>
  </si>
  <si>
    <t xml:space="preserve">Arbeitslosigkeit der 15- bis 24-Jährigen (2011) </t>
  </si>
  <si>
    <t xml:space="preserve">Quelle: EUROSTAT. </t>
  </si>
  <si>
    <t>Abb. E1.b</t>
  </si>
  <si>
    <t xml:space="preserve">Anteil 15- bis 19-Jähriger, die sich nicht in Ausbildung befinden </t>
  </si>
  <si>
    <t>Abb. E1.c</t>
  </si>
  <si>
    <t xml:space="preserve">Übergangsdauer von der Ausbildung in die erste Beschäftigung nach Geschlecht und Staatsangehörigkeit (2. Quartal 2009) </t>
  </si>
  <si>
    <t xml:space="preserve">Quelle: Statistik Austria, Mikrozensus-Arbeitskräfteerhebung Ad-hoc-Modul „Eintritt junger Menschen in den Arbeitsmarkt“. Berechnung und Darstellung: Statistik Austria. </t>
  </si>
  <si>
    <t>Abb. E1.d</t>
  </si>
  <si>
    <t xml:space="preserve">Übergangsdauer von der Ausbildung in die erste Beschäftigung nach </t>
  </si>
  <si>
    <t>Abb. E1.e</t>
  </si>
  <si>
    <t xml:space="preserve">Zugangswege in die erste Beschäftigung nach Geschlecht und Migrationshintergrund (2. Quartal 2009) </t>
  </si>
  <si>
    <t>Abb. E1.f</t>
  </si>
  <si>
    <t>Abb. E2.a</t>
  </si>
  <si>
    <t xml:space="preserve">Passung des Bildungsverlaufs zur ersten Tätigkeit: Unter- und Überqualifizierung </t>
  </si>
  <si>
    <t xml:space="preserve">Quelle: Mikrozensus, Modul 2009 Eintritt Jugendlicher ins Erwerbsleben, Berechnung und Darstellung: IHS. </t>
  </si>
  <si>
    <t>Abb. E2.b</t>
  </si>
  <si>
    <t xml:space="preserve">Durchschnittliche wöchentliche Arbeitszeit und Nettostundenlohn der jungen Erwerbstätigen (2009) </t>
  </si>
  <si>
    <t>Abb. E2.c</t>
  </si>
  <si>
    <t xml:space="preserve">Bildungserträge in Abhängigkeit von der Passung der ersten Beschäftigung </t>
  </si>
  <si>
    <t xml:space="preserve">Quelle: Statistik Austria, Berechnung und Darstellung: IHS. -30 10 Gehaltsunterschied im Vergleich zur Referenzgruppe (in %) -20 -10 0 20 30 männlich weiblich  40  50  60  </t>
  </si>
  <si>
    <t>Abb. F1.a</t>
  </si>
  <si>
    <t xml:space="preserve">Bildungsstand der Bevölkerung (2009) </t>
  </si>
  <si>
    <t xml:space="preserve">Quelle: Statistik Austria, Bildungsstandregister. Berechnung und Darstellung: Statistik Austria. </t>
  </si>
  <si>
    <t>Abb. F1.b</t>
  </si>
  <si>
    <t xml:space="preserve">Entwicklung des Anteils der Bevölkerung mit mindestens Sekundarstufe II Abschluss im EU-Vergleich (2000 bis 2010) </t>
  </si>
  <si>
    <t xml:space="preserve">Quelle: Eurostat. Berechnung und Darstellung: IHS.  </t>
  </si>
  <si>
    <t>Abb. F1.c</t>
  </si>
  <si>
    <t xml:space="preserve">Anteil der Bevölkerung mit mindestens Sekundarstufe II Abschluss </t>
  </si>
  <si>
    <t xml:space="preserve">Quelle: Eurostat. Berechnung und Darstellung: IHS. </t>
  </si>
  <si>
    <t>Abb. F2.a</t>
  </si>
  <si>
    <t xml:space="preserve">Erwerbsquoten nach ISCED-Bildungsebenen und Geschlecht im europäischen Vergleich (2011) </t>
  </si>
  <si>
    <t>Abb. F2.b</t>
  </si>
  <si>
    <t xml:space="preserve">Arbeitslosigkeit nach ISCED-Bildungsebenen und Geschlecht im europäischen Vergleich (2011) </t>
  </si>
  <si>
    <t>Abb. F2.c</t>
  </si>
  <si>
    <t xml:space="preserve">Erwerbstätigkeit, Arbeitslosigkeit und Nichterwerbspersonen nach Bildungsebene (2009) </t>
  </si>
  <si>
    <t xml:space="preserve">Quelle: Statistik Austria, abgestimmte Erwerbsstatistik.  </t>
  </si>
  <si>
    <t>Abb. F2.d</t>
  </si>
  <si>
    <t xml:space="preserve">Berufliche Stellung der Erwerbstätigen nach Bildungsebene (2009) </t>
  </si>
  <si>
    <t>Abb. F2.e</t>
  </si>
  <si>
    <t xml:space="preserve">Erwerbstätigkeit, Arbeitslosigkeit und Nichterwerbspersonen nach Bildungsebene und Fachrichtung (2009) </t>
  </si>
  <si>
    <t>Abb. F2.f</t>
  </si>
  <si>
    <t xml:space="preserve">Medianes Äquivalenzgesamtnettoeinkommen nach ISCED-Bildungs­ebenen im europäischen Vergleich (2010) </t>
  </si>
  <si>
    <t>Abb. F2.g</t>
  </si>
  <si>
    <t xml:space="preserve">Einkommensdifferenz zwischen Frauen und Männern nach Bildungsebenen (2009) </t>
  </si>
  <si>
    <t>Abb. F2.h</t>
  </si>
  <si>
    <t xml:space="preserve">Vergleich der Einkommen von Personen mittlerer und höherer Bildung mit Personen mit Pflichtschulbildung, nach Bildungsabschluss (2010) </t>
  </si>
  <si>
    <t xml:space="preserve">Quelle: Statistik Austria, Mikrozensus-Arbeitskräfteerhebung (inkl. Einkommen), Berechnung und Darstellung: IHS. </t>
  </si>
  <si>
    <t>Abb. F3.a</t>
  </si>
  <si>
    <t xml:space="preserve">Beurteilung der Qualität des Schulsystems durch die Bevölkerung (1999–2009) </t>
  </si>
  <si>
    <t xml:space="preserve">Quelle: IFES Schul-Monitoring 2009. Darstellung: BIFIE. </t>
  </si>
  <si>
    <t>Abb. F3.b</t>
  </si>
  <si>
    <t xml:space="preserve">Einschätzung der Entwicklung der Schulqualität durch die Bevölkerung (2007–2009) </t>
  </si>
  <si>
    <t xml:space="preserve">Quelle: IFES Schul-Monitoring 2009. Darstellung: BIFIE.  </t>
  </si>
  <si>
    <t>österreich. Staatsbürger/innen</t>
  </si>
  <si>
    <t>EU14 (Beitritt bis 1995 ohne Ö)</t>
  </si>
  <si>
    <t>EU12 (Beitritt ab 2004)</t>
  </si>
  <si>
    <t>ehem. Jugoslawien (ohne Slowenien)</t>
  </si>
  <si>
    <t>Türkei</t>
  </si>
  <si>
    <t>Sonstige (inkl. unbekannt)</t>
  </si>
  <si>
    <t>Wegzüge</t>
  </si>
  <si>
    <t>Wanderungssaldo</t>
  </si>
  <si>
    <t xml:space="preserve">Zuzüge </t>
  </si>
  <si>
    <t>Personen (in Tausend)</t>
  </si>
  <si>
    <t>Geburten</t>
  </si>
  <si>
    <t>Gesamt-fertilitätsrate</t>
  </si>
  <si>
    <t>Durchschnittliches Fertilitätsalter</t>
  </si>
  <si>
    <t>Lebenserwartung (m/w)</t>
  </si>
  <si>
    <t>Wanderungs-saldo</t>
  </si>
  <si>
    <t>Bevölkerungs-veränderung</t>
  </si>
  <si>
    <t>Bevölkerung (Jahres-durchschnitt)</t>
  </si>
  <si>
    <t>66,5 / 73,4</t>
  </si>
  <si>
    <t>67,7 / 74,7</t>
  </si>
  <si>
    <t>69,0 / 76,1</t>
  </si>
  <si>
    <t>70,4 / 77,3</t>
  </si>
  <si>
    <t>72,2 / 78,9</t>
  </si>
  <si>
    <t>73,3 / 80,0</t>
  </si>
  <si>
    <t>75,1 / 81,1</t>
  </si>
  <si>
    <t>76,7 / 82,2</t>
  </si>
  <si>
    <t>77,7 / 83,2</t>
  </si>
  <si>
    <t>79,0 / 84,2</t>
  </si>
  <si>
    <t>80,2 / 85,1</t>
  </si>
  <si>
    <t>81,3 / 86,0</t>
  </si>
  <si>
    <t>82,4 / 86,8</t>
  </si>
  <si>
    <t>Jahr</t>
  </si>
  <si>
    <t xml:space="preserve">Demografische Maßzahlen im Zeitverlauf (1970–2010, ab 2015 prognostizierte Werte) </t>
  </si>
  <si>
    <t>0-2</t>
  </si>
  <si>
    <t>Jahre</t>
  </si>
  <si>
    <t>3-5</t>
  </si>
  <si>
    <t>6-9</t>
  </si>
  <si>
    <t>10-14</t>
  </si>
  <si>
    <t>15-19</t>
  </si>
  <si>
    <t>20-29</t>
  </si>
  <si>
    <t>Burgenland</t>
  </si>
  <si>
    <t>Kärnten</t>
  </si>
  <si>
    <t>Niederösterreich</t>
  </si>
  <si>
    <t>Oberösterreich</t>
  </si>
  <si>
    <t>Salzburg</t>
  </si>
  <si>
    <t>Steiermark</t>
  </si>
  <si>
    <t>Tirol</t>
  </si>
  <si>
    <t>Vorarlberg</t>
  </si>
  <si>
    <t>Wien</t>
  </si>
  <si>
    <t>NÖ</t>
  </si>
  <si>
    <t>OÖ</t>
  </si>
  <si>
    <t>Stmk</t>
  </si>
  <si>
    <t>Österreich</t>
  </si>
  <si>
    <t xml:space="preserve">Entwicklung der Bevölkerung im schulpflichtigen Alter (6 bis 14 Jahre) zwischen 1990 und 2030 nach Bundesland </t>
  </si>
  <si>
    <t>Index</t>
  </si>
  <si>
    <t>2012 = Index</t>
  </si>
  <si>
    <t>staatliche Bildungsausgaben</t>
  </si>
  <si>
    <t>BIP (Mio.)</t>
  </si>
  <si>
    <t>BIP/Kopf</t>
  </si>
  <si>
    <t>Staatsausg % des BIP</t>
  </si>
  <si>
    <t xml:space="preserve">Staatliche Bildungsausgaben, Bruttoinlandsprodukt und Staatsausgaben in Österreich von 2000 bis 2010, zu Preisen von 2000 </t>
  </si>
  <si>
    <t xml:space="preserve">Bildungsausgaben </t>
  </si>
  <si>
    <t>als % des BIP</t>
  </si>
  <si>
    <t>als % der Staatsausgaben</t>
  </si>
  <si>
    <t>Anmerkung: Alle Angaben mittels OECD-BIP-Deflatoren auf das Preisniveau von 2000 umgewandelt.</t>
  </si>
  <si>
    <t>Quelle: Statistik Austria (Bildungsausgaben, Öffentliche Finanzen, VGR), OECD, Berechnung: IHS.</t>
  </si>
  <si>
    <t>Staatl. Bildungsausg.</t>
  </si>
  <si>
    <t>BIP</t>
  </si>
  <si>
    <t>Staatsquote</t>
  </si>
  <si>
    <t>Bildungsausg./BIP</t>
  </si>
  <si>
    <t>Bildungsausg./Staatsausg.</t>
  </si>
  <si>
    <t>Anmerkung: Staatsausgaben im Jahr 2004 sind wegen Abschreibungen bei der ÖBB nicht mit den Jahren 2003 und 2005 vergleichbar.</t>
  </si>
  <si>
    <t>EU-14 (ohne Ö)</t>
  </si>
  <si>
    <t>EU-12</t>
  </si>
  <si>
    <t>ex.-Jugosl. (ohne Slo.)</t>
  </si>
  <si>
    <t>sonst. Europa</t>
  </si>
  <si>
    <t>andere Kontin.</t>
  </si>
  <si>
    <t>Bundesland</t>
  </si>
  <si>
    <t>Bevölkerung in Privathaushalten</t>
  </si>
  <si>
    <t xml:space="preserve">Migrationshintergrund </t>
  </si>
  <si>
    <t>zusammen</t>
  </si>
  <si>
    <t>Zuwanderer der 1. Generation</t>
  </si>
  <si>
    <t>Zuwanderer der 2. Generation</t>
  </si>
  <si>
    <t>zusammen 
in %</t>
  </si>
  <si>
    <t>in 1.000</t>
  </si>
  <si>
    <t>1. Generation</t>
  </si>
  <si>
    <t>2. Generation</t>
  </si>
  <si>
    <t>gesamt</t>
  </si>
  <si>
    <t xml:space="preserve">Schüler/innen der 4. Schulstufe nach dem höchsten Bildungsabschluss der Eltern und Migrationshintergrund (2010) </t>
  </si>
  <si>
    <t>Nur Deutsch</t>
  </si>
  <si>
    <t>Deutsch und andere Sprache(n)</t>
  </si>
  <si>
    <t>Nur andere Sprache(n)</t>
  </si>
  <si>
    <t>EU</t>
  </si>
  <si>
    <t>Gesamtbevölkerung</t>
  </si>
  <si>
    <t>Kinder von Einheimischen</t>
  </si>
  <si>
    <t>Kinder von Migrant/innen</t>
  </si>
  <si>
    <t>Ex-Jugoslawien</t>
  </si>
  <si>
    <t>andere Herkunft</t>
  </si>
  <si>
    <t>Migrationshintergrund</t>
  </si>
  <si>
    <t>Herkunftsregion (Kinder von Migrant/innen)</t>
  </si>
  <si>
    <t>max. Pflichtschule</t>
  </si>
  <si>
    <t>Lehrabschluss/mittlere Schule</t>
  </si>
  <si>
    <t>Schule mit Matura</t>
  </si>
  <si>
    <t>Universität/Fachhochschule</t>
  </si>
  <si>
    <r>
      <t>Höchste</t>
    </r>
    <r>
      <rPr>
        <b/>
        <vertAlign val="superscript"/>
        <sz val="11"/>
        <color theme="1"/>
        <rFont val="Calibri"/>
        <family val="2"/>
        <scheme val="minor"/>
      </rPr>
      <t>1</t>
    </r>
  </si>
  <si>
    <r>
      <t>Höhere</t>
    </r>
    <r>
      <rPr>
        <b/>
        <vertAlign val="superscript"/>
        <sz val="11"/>
        <color theme="1"/>
        <rFont val="Calibri"/>
        <family val="2"/>
        <scheme val="minor"/>
      </rPr>
      <t>2</t>
    </r>
  </si>
  <si>
    <r>
      <t>Mittel</t>
    </r>
    <r>
      <rPr>
        <b/>
        <vertAlign val="superscript"/>
        <sz val="11"/>
        <color theme="1"/>
        <rFont val="Calibri"/>
        <family val="2"/>
        <scheme val="minor"/>
      </rPr>
      <t>3</t>
    </r>
  </si>
  <si>
    <r>
      <t>Niedrig</t>
    </r>
    <r>
      <rPr>
        <b/>
        <vertAlign val="superscript"/>
        <sz val="11"/>
        <color theme="1"/>
        <rFont val="Calibri"/>
        <family val="2"/>
        <scheme val="minor"/>
      </rPr>
      <t>4</t>
    </r>
  </si>
  <si>
    <r>
      <t xml:space="preserve">1 </t>
    </r>
    <r>
      <rPr>
        <sz val="9"/>
        <color theme="1"/>
        <rFont val="Calibri"/>
        <family val="2"/>
        <scheme val="minor"/>
      </rPr>
      <t>Führungskräfte, Akademiker/innen</t>
    </r>
  </si>
  <si>
    <r>
      <t xml:space="preserve">2 </t>
    </r>
    <r>
      <rPr>
        <sz val="9"/>
        <color theme="1"/>
        <rFont val="Calibri"/>
        <family val="2"/>
        <scheme val="minor"/>
      </rPr>
      <t>Bürokräfte, Dienstleistungsberufe, Handwerk</t>
    </r>
  </si>
  <si>
    <r>
      <t xml:space="preserve">3 </t>
    </r>
    <r>
      <rPr>
        <sz val="9"/>
        <color theme="1"/>
        <rFont val="Calibri"/>
        <family val="2"/>
        <scheme val="minor"/>
      </rPr>
      <t>Techniker/innen und gleichrangige Berufe</t>
    </r>
  </si>
  <si>
    <r>
      <t xml:space="preserve">4 </t>
    </r>
    <r>
      <rPr>
        <sz val="9"/>
        <color theme="1"/>
        <rFont val="Calibri"/>
        <family val="2"/>
        <scheme val="minor"/>
      </rPr>
      <t>Hilfsarbeitskräfte, Anlagebediener/innen, Monteure/innen</t>
    </r>
  </si>
  <si>
    <t>Alle drei Risiken</t>
  </si>
  <si>
    <t>a) &amp; b)</t>
  </si>
  <si>
    <t>b) &amp; c)</t>
  </si>
  <si>
    <t>a) &amp; c)</t>
  </si>
  <si>
    <t>b) maximal Pflichtschule</t>
  </si>
  <si>
    <t>c) nicht-deutsche Alltagssprache</t>
  </si>
  <si>
    <t>Land</t>
  </si>
  <si>
    <t>Kinder von Migranten/innen</t>
  </si>
  <si>
    <t>Kleinstadt / Vorort</t>
  </si>
  <si>
    <t>Großstadt / urbanes Zentrum</t>
  </si>
  <si>
    <t>zwei soziale Risikofaktoren</t>
  </si>
  <si>
    <t>ein sozialer Risikofaktor</t>
  </si>
  <si>
    <t>alle drei sozialen Risikofaktoren</t>
  </si>
  <si>
    <t>a) niedriger Berufsstatus</t>
  </si>
  <si>
    <t>BIP-Ausgaben für FuE</t>
  </si>
  <si>
    <t>BIP pro-Kopf</t>
  </si>
  <si>
    <t>Erwerbsquote (20-64)</t>
  </si>
  <si>
    <t>BIP-Ausgaben für Bildung</t>
  </si>
  <si>
    <t>Hochtechnologieexporte</t>
  </si>
  <si>
    <t>Erwerbsquote Älterer (55-64)</t>
  </si>
  <si>
    <t>Arbeitslosenquote</t>
  </si>
  <si>
    <t xml:space="preserve">Relative Stellung Österreichs in ausgewählten EU-Strukturindikatoren im Vergleich zum Durchschnitt der EU-27 (2000 bis 2010)  </t>
  </si>
  <si>
    <t>AUT</t>
  </si>
  <si>
    <t>CHE</t>
  </si>
  <si>
    <t>DEU</t>
  </si>
  <si>
    <t>DNK</t>
  </si>
  <si>
    <t>FIN</t>
  </si>
  <si>
    <t>FRA</t>
  </si>
  <si>
    <t>GBR</t>
  </si>
  <si>
    <t>NLD</t>
  </si>
  <si>
    <t>NOR</t>
  </si>
  <si>
    <t>SWE</t>
  </si>
  <si>
    <t>EU27</t>
  </si>
  <si>
    <t>Schweiz</t>
  </si>
  <si>
    <t>Deutschland</t>
  </si>
  <si>
    <t>Dänemark</t>
  </si>
  <si>
    <t>Finnland</t>
  </si>
  <si>
    <t>Frankreich</t>
  </si>
  <si>
    <t>Großbritannien</t>
  </si>
  <si>
    <t>Niederlande</t>
  </si>
  <si>
    <t>Norwegen</t>
  </si>
  <si>
    <t>Schweden</t>
  </si>
  <si>
    <t>Schul-
typ</t>
  </si>
  <si>
    <t>Schuljahr</t>
  </si>
  <si>
    <t>Klassen</t>
  </si>
  <si>
    <t>SchülerInnen</t>
  </si>
  <si>
    <t>Bevölkerung</t>
  </si>
  <si>
    <t>Lehrpersonen</t>
  </si>
  <si>
    <t>APS</t>
  </si>
  <si>
    <t>AHS</t>
  </si>
  <si>
    <t>BS</t>
  </si>
  <si>
    <t>BMHS</t>
  </si>
  <si>
    <t>BMS</t>
  </si>
  <si>
    <t>BHS</t>
  </si>
  <si>
    <t>1980/81</t>
  </si>
  <si>
    <t>1990/91</t>
  </si>
  <si>
    <t>2000/01</t>
  </si>
  <si>
    <t>2010/11</t>
  </si>
  <si>
    <t>Alle Schulen</t>
  </si>
  <si>
    <t>Abb. B1.a</t>
  </si>
  <si>
    <t xml:space="preserve">Entwicklung von Klassen-, Schüler- und Lehrerzahlen und der Bevölkerung nach Schultyp (1980/81 bis 2010/11)  </t>
  </si>
  <si>
    <t>Quelle, Berechnung und Darstellung: Statistik Austria</t>
  </si>
  <si>
    <t>Schultyp</t>
  </si>
  <si>
    <t>0.</t>
  </si>
  <si>
    <t>1.</t>
  </si>
  <si>
    <t>2.</t>
  </si>
  <si>
    <t>3.</t>
  </si>
  <si>
    <t>4.</t>
  </si>
  <si>
    <t>5.</t>
  </si>
  <si>
    <t>6.</t>
  </si>
  <si>
    <t>7.</t>
  </si>
  <si>
    <t>8.</t>
  </si>
  <si>
    <t>9.</t>
  </si>
  <si>
    <t>10.</t>
  </si>
  <si>
    <t>11.</t>
  </si>
  <si>
    <t>12.</t>
  </si>
  <si>
    <t>13.</t>
  </si>
  <si>
    <t>14.</t>
  </si>
  <si>
    <t>15.</t>
  </si>
  <si>
    <t>SS</t>
  </si>
  <si>
    <t>VS</t>
  </si>
  <si>
    <t>HS</t>
  </si>
  <si>
    <t>NMS</t>
  </si>
  <si>
    <t>PTS</t>
  </si>
  <si>
    <t>Sonstige</t>
  </si>
  <si>
    <t>Primarstufe</t>
  </si>
  <si>
    <t>Sekundarstufe I</t>
  </si>
  <si>
    <r>
      <rPr>
        <vertAlign val="superscript"/>
        <sz val="11"/>
        <color theme="1"/>
        <rFont val="Calibri"/>
        <family val="2"/>
        <scheme val="minor"/>
      </rPr>
      <t>1</t>
    </r>
    <r>
      <rPr>
        <sz val="11"/>
        <color theme="1"/>
        <rFont val="Calibri"/>
        <family val="2"/>
        <scheme val="minor"/>
      </rPr>
      <t xml:space="preserve"> ohne Ausbildungsstätten im Gesundheitswesen; BHS inkl. BAKIP und BASOP</t>
    </r>
  </si>
  <si>
    <r>
      <t>Sekundarstufe II</t>
    </r>
    <r>
      <rPr>
        <b/>
        <vertAlign val="superscript"/>
        <sz val="11"/>
        <color theme="1"/>
        <rFont val="Calibri"/>
        <family val="2"/>
        <scheme val="minor"/>
      </rPr>
      <t>1</t>
    </r>
  </si>
  <si>
    <t>Ö</t>
  </si>
  <si>
    <t>Bgld.</t>
  </si>
  <si>
    <t>Ktn.</t>
  </si>
  <si>
    <t>Sbg.</t>
  </si>
  <si>
    <t>Stmk.</t>
  </si>
  <si>
    <t>Vbg.</t>
  </si>
  <si>
    <t>BAKIP</t>
  </si>
  <si>
    <t>Allg. Statutschulen</t>
  </si>
  <si>
    <t>Sonderschulen</t>
  </si>
  <si>
    <t>Hauptschulen</t>
  </si>
  <si>
    <t>Neue Mittelschulen</t>
  </si>
  <si>
    <t>Polytechnische Schulen</t>
  </si>
  <si>
    <t>Berufsschulen</t>
  </si>
  <si>
    <t>Berufsbildende Statutschulen</t>
  </si>
  <si>
    <t>Lehrerbildende Mittlere Schulen</t>
  </si>
  <si>
    <t>Berufsbildende Mittlere Schulen</t>
  </si>
  <si>
    <r>
      <rPr>
        <vertAlign val="superscript"/>
        <sz val="11"/>
        <color theme="1"/>
        <rFont val="Calibri"/>
        <family val="2"/>
        <scheme val="minor"/>
      </rPr>
      <t xml:space="preserve">1 </t>
    </r>
    <r>
      <rPr>
        <sz val="11"/>
        <color theme="1"/>
        <rFont val="Calibri"/>
        <family val="2"/>
        <scheme val="minor"/>
      </rPr>
      <t>Ohne Ausbildungsstätten im Gesundheitswesen; HS inkl. VS-Oberstufe; BAKIP inkl. BASOP</t>
    </r>
  </si>
  <si>
    <t>technisch/gewerblich</t>
  </si>
  <si>
    <t>kaufmännisch</t>
  </si>
  <si>
    <t>Tourismus</t>
  </si>
  <si>
    <t>sozialberuflich</t>
  </si>
  <si>
    <t>wirtschaftsberuflich</t>
  </si>
  <si>
    <t>land- u. forstwirtsch.</t>
  </si>
  <si>
    <t>Berufsbildende Höhere Schulen</t>
  </si>
  <si>
    <t xml:space="preserve">  </t>
  </si>
  <si>
    <t xml:space="preserve">Quelle, Berechnung und Darstellung: Statistik Austria </t>
  </si>
  <si>
    <t>Abb. B2.a</t>
  </si>
  <si>
    <t>Primarschüler/innen mit nichtdeutscher Alltagssprache nach Region und Sprache (2010/11)</t>
  </si>
  <si>
    <t>Andere</t>
  </si>
  <si>
    <t>Total</t>
  </si>
  <si>
    <t>Deutsch</t>
  </si>
  <si>
    <t>Türkisch</t>
  </si>
  <si>
    <r>
      <t>BKS</t>
    </r>
    <r>
      <rPr>
        <b/>
        <vertAlign val="superscript"/>
        <sz val="11"/>
        <color theme="1"/>
        <rFont val="Calibri"/>
        <family val="2"/>
        <scheme val="minor"/>
      </rPr>
      <t>1</t>
    </r>
  </si>
  <si>
    <r>
      <rPr>
        <vertAlign val="superscript"/>
        <sz val="11"/>
        <color theme="1"/>
        <rFont val="Calibri"/>
        <family val="2"/>
        <scheme val="minor"/>
      </rPr>
      <t xml:space="preserve">1 </t>
    </r>
    <r>
      <rPr>
        <sz val="11"/>
        <color theme="1"/>
        <rFont val="Calibri"/>
        <family val="2"/>
        <scheme val="minor"/>
      </rPr>
      <t>Bosnisch-Kroatisch-Serbisch</t>
    </r>
  </si>
  <si>
    <t>Gemeindegröße</t>
  </si>
  <si>
    <t>% Schüler/innen 
nicht-deutscher
Alltagssprache</t>
  </si>
  <si>
    <t>&lt;10 000</t>
  </si>
  <si>
    <t>&gt;=10 000 - &lt;50 000</t>
  </si>
  <si>
    <t>&gt;=50 000</t>
  </si>
  <si>
    <t>Gesamt</t>
  </si>
  <si>
    <t>Quelle: Statistik Austria (Schulstatistik). Darstellung: BIFIE</t>
  </si>
  <si>
    <t>Primarstufe (Stufe 0 - 4)</t>
  </si>
  <si>
    <t>Vorschulstufe</t>
  </si>
  <si>
    <t xml:space="preserve"> Sonderschulen </t>
  </si>
  <si>
    <t xml:space="preserve"> Sonst. allgemeinbild. (Statut)Schulen </t>
  </si>
  <si>
    <t xml:space="preserve"> AHS-Unterstufe </t>
  </si>
  <si>
    <t xml:space="preserve"> Hauptschulen </t>
  </si>
  <si>
    <t xml:space="preserve"> Neue Mittelschule </t>
  </si>
  <si>
    <t>Allgemeinbildend - gesamt</t>
  </si>
  <si>
    <t xml:space="preserve"> AHS-Oberstufe </t>
  </si>
  <si>
    <t xml:space="preserve"> Polytechnische Schulen </t>
  </si>
  <si>
    <t>Berufsbildend  - gesamt</t>
  </si>
  <si>
    <t xml:space="preserve"> Berufsschulen </t>
  </si>
  <si>
    <t xml:space="preserve">    kaufmännisch</t>
  </si>
  <si>
    <t xml:space="preserve">    land- und forstwirtschaftlich </t>
  </si>
  <si>
    <t xml:space="preserve">    sozialberuflich </t>
  </si>
  <si>
    <t xml:space="preserve">    technisch/gewerblich </t>
  </si>
  <si>
    <t xml:space="preserve">    Tourismus </t>
  </si>
  <si>
    <t xml:space="preserve">    wirtschaftsberuflich </t>
  </si>
  <si>
    <t xml:space="preserve">    kaufmännisch </t>
  </si>
  <si>
    <t xml:space="preserve">    land- und forstwirtschaftlich  </t>
  </si>
  <si>
    <t xml:space="preserve">    wirtschaftsberuflich</t>
  </si>
  <si>
    <t xml:space="preserve"> BAKIP, BASOP </t>
  </si>
  <si>
    <t>NA</t>
  </si>
  <si>
    <t>2006/07</t>
  </si>
  <si>
    <t xml:space="preserve">Volksschulen </t>
  </si>
  <si>
    <t xml:space="preserve">Sonderschulen </t>
  </si>
  <si>
    <t xml:space="preserve">Sonst. allgemeinbild. (Statut)Schulen </t>
  </si>
  <si>
    <t>Sekundar I (Stufe 5 - 8)</t>
  </si>
  <si>
    <t>Sekundar II (Stufe 9+)</t>
  </si>
  <si>
    <t xml:space="preserve"> Vorschulstufe an VS</t>
  </si>
  <si>
    <t>Volksschulen</t>
  </si>
  <si>
    <t>Neue Mittelschule</t>
  </si>
  <si>
    <t>AHS-Unterstufe</t>
  </si>
  <si>
    <t xml:space="preserve">Polytechnische Schulen </t>
  </si>
  <si>
    <t>2009/10</t>
  </si>
  <si>
    <t>NaN</t>
  </si>
  <si>
    <t xml:space="preserve"> Volksschulen</t>
  </si>
  <si>
    <t xml:space="preserve"> Hauptschulen</t>
  </si>
  <si>
    <t>nur deutschprachig</t>
  </si>
  <si>
    <t>bis zu 1/4</t>
  </si>
  <si>
    <t>1/4 bis 1/2</t>
  </si>
  <si>
    <t>1/2 bis 3/4</t>
  </si>
  <si>
    <t>3/4 und darüber</t>
  </si>
  <si>
    <t>Sekundarstufe I gesamt</t>
  </si>
  <si>
    <t xml:space="preserve"> Neue Mittelschulen</t>
  </si>
  <si>
    <t xml:space="preserve"> AHS-Unterstufen</t>
  </si>
  <si>
    <t>Schüler/innen mit nicht-deutscher Alltagssprache (in %)</t>
  </si>
  <si>
    <t>Schüler/innen aller Alltagssprachen (in %)</t>
  </si>
  <si>
    <t>Klassenanteil S/S nichtdt. Sprache</t>
  </si>
  <si>
    <t>Abb. B3.a</t>
  </si>
  <si>
    <t>AHS-Oberstufe</t>
  </si>
  <si>
    <t>Berufsschulen (pro Kopf)</t>
  </si>
  <si>
    <t>pädagogisch</t>
  </si>
  <si>
    <t xml:space="preserve">ALLGEMEINBILD. SCHULEN    </t>
  </si>
  <si>
    <t>Hauptschulen (inkl. NMS)</t>
  </si>
  <si>
    <t xml:space="preserve">BERUFSBILDENDE SCHULEN </t>
  </si>
  <si>
    <t xml:space="preserve">BMHS                                         </t>
  </si>
  <si>
    <t>Pflichtschulen</t>
  </si>
  <si>
    <t xml:space="preserve">Höhere Schulen                       </t>
  </si>
  <si>
    <t>Berufsschulen (Vollzeitäquivalent)</t>
  </si>
  <si>
    <r>
      <t>Durchschnittliche Ausgaben</t>
    </r>
    <r>
      <rPr>
        <vertAlign val="superscript"/>
        <sz val="14"/>
        <color theme="3"/>
        <rFont val="Calibri"/>
        <family val="2"/>
        <scheme val="minor"/>
      </rPr>
      <t>1</t>
    </r>
    <r>
      <rPr>
        <sz val="14"/>
        <color theme="3"/>
        <rFont val="Calibri"/>
        <family val="2"/>
        <scheme val="minor"/>
      </rPr>
      <t xml:space="preserve"> pro Schüler/in nach Schultyp in Euro (2010)</t>
    </r>
  </si>
  <si>
    <r>
      <t>ALLE SCHULEN</t>
    </r>
    <r>
      <rPr>
        <b/>
        <vertAlign val="superscript"/>
        <sz val="11"/>
        <rFont val="Calibri"/>
        <family val="2"/>
        <scheme val="minor"/>
      </rPr>
      <t xml:space="preserve">2 </t>
    </r>
    <r>
      <rPr>
        <b/>
        <sz val="11"/>
        <rFont val="Calibri"/>
        <family val="2"/>
        <scheme val="minor"/>
      </rPr>
      <t xml:space="preserve">                  </t>
    </r>
  </si>
  <si>
    <r>
      <rPr>
        <vertAlign val="superscript"/>
        <sz val="11"/>
        <color theme="1"/>
        <rFont val="Calibri"/>
        <family val="2"/>
        <scheme val="minor"/>
      </rPr>
      <t xml:space="preserve">1 </t>
    </r>
    <r>
      <rPr>
        <sz val="11"/>
        <color theme="1"/>
        <rFont val="Calibri"/>
        <family val="2"/>
        <scheme val="minor"/>
      </rPr>
      <t>Ausgaben umfassen staatliche Bildungsausgaben von Bund, Ländern und Gemeinden für öffentliche und private Schulen. In privaten Schulen wurden die Zahlen der Schüler/innen entsprechend den staatlich finanzierten Lehrkräften berücksichtigt.</t>
    </r>
  </si>
  <si>
    <r>
      <rPr>
        <vertAlign val="superscript"/>
        <sz val="11"/>
        <color theme="1"/>
        <rFont val="Calibri"/>
        <family val="2"/>
        <scheme val="minor"/>
      </rPr>
      <t xml:space="preserve">2 </t>
    </r>
    <r>
      <rPr>
        <sz val="11"/>
        <color theme="1"/>
        <rFont val="Calibri"/>
        <family val="2"/>
        <scheme val="minor"/>
      </rPr>
      <t>Ohne land- und forstwirtschaftliche Berufs-, Fach- und Bundesschulen, Schulen und Akademien des Gesundheitswesens, Bundesanstalten für Leibeserziehung sowie berufs- und lehrerbildende Akademien.</t>
    </r>
  </si>
  <si>
    <t>Abb. B3.b</t>
  </si>
  <si>
    <r>
      <t>Ausgaben</t>
    </r>
    <r>
      <rPr>
        <vertAlign val="superscript"/>
        <sz val="14"/>
        <color theme="3"/>
        <rFont val="Calibri"/>
        <family val="2"/>
        <scheme val="minor"/>
      </rPr>
      <t>1</t>
    </r>
    <r>
      <rPr>
        <sz val="14"/>
        <color theme="3"/>
        <rFont val="Calibri"/>
        <family val="2"/>
        <scheme val="minor"/>
      </rPr>
      <t xml:space="preserve"> des Staates pro Schüler/in nach Schultyp relativ zum Durchschnitt aller Schulen (2010)</t>
    </r>
  </si>
  <si>
    <t>Index = 100</t>
  </si>
  <si>
    <t>ISCED 1</t>
  </si>
  <si>
    <t>ISCED 2-4</t>
  </si>
  <si>
    <t>ISCED 5-6</t>
  </si>
  <si>
    <t>Alle Bildungsbereiche</t>
  </si>
  <si>
    <t>Quelle: Eurostat, Berechnung und Darstellung: IHS.</t>
  </si>
  <si>
    <t>Anmerkung: Die Zahlen in der Abbildung geben die Ausgaben als Index (EU-27 = 100) wieder.</t>
  </si>
  <si>
    <t xml:space="preserve">Schweden </t>
  </si>
  <si>
    <t>Kurzbeschreibung: Bei den jährlichen Ausgaben für öffentliche und private Bildungseinrichtungen pro Schüler/Studierenden im Vergleich zum BIP pro Kopf der Bevölkerung werden die in öffentlichen und privaten Bildungseinrichtungen für die Bildung aufgewendeten Mittel (z.B. Personalausgaben, laufender Sachaufwand, Investitionsausgaben) zur wirtschaftliche Situation eines Landes ins Verhältnis gesetzt. Als Grundlage dienen Vollzeitäquivalente.</t>
  </si>
  <si>
    <t>Durch die Verwendung des BIP pro Kopf der Bevölkerung lassen sich unterschiedlich große Volkswirtschaften, unabhängig von den Preisniveaus (in KKS) der Länder, in Bezug auf die jeweilige Wirtschaftskraft (pro Kopf) miteinander vergleichen.</t>
  </si>
  <si>
    <t>Öffentl. Ausgaben in Bildungseinrichtungen</t>
  </si>
  <si>
    <t>Private Ausgaben in Bildungseinrichtungen</t>
  </si>
  <si>
    <t>Öffentl. Ausgaben (für Bildungseinrichtungen und Subventionen an Private)</t>
  </si>
  <si>
    <t>Finanzaufwand (in % des BIP)</t>
  </si>
  <si>
    <t>ISCED 0 (Elementar)</t>
  </si>
  <si>
    <t>ISCED 1 (Primar)</t>
  </si>
  <si>
    <t>ISCED2 (Sek I)</t>
  </si>
  <si>
    <t>ISCED3-4 (Sek II)</t>
  </si>
  <si>
    <t>ISCED5-6 (Tertiär)</t>
  </si>
  <si>
    <t>alle Bildungsbereiche</t>
  </si>
  <si>
    <t>Index 2000</t>
  </si>
  <si>
    <t>ISCED 2-4 (Sekundar)</t>
  </si>
  <si>
    <t>ISCED 5-6 (Tertiär)</t>
  </si>
  <si>
    <t>Bildungsausgaben pro Kopf</t>
  </si>
  <si>
    <t xml:space="preserve">   </t>
  </si>
  <si>
    <t>Alter</t>
  </si>
  <si>
    <t>unter 23</t>
  </si>
  <si>
    <t>über 65</t>
  </si>
  <si>
    <t>Summe</t>
  </si>
  <si>
    <t>Zusammen</t>
  </si>
  <si>
    <t>Frauen Bund</t>
  </si>
  <si>
    <t>Frauen Land</t>
  </si>
  <si>
    <t>Männer Bund</t>
  </si>
  <si>
    <t>Männer Land</t>
  </si>
  <si>
    <t xml:space="preserve">Männer  </t>
  </si>
  <si>
    <t xml:space="preserve">Frauen  </t>
  </si>
  <si>
    <t>Bund</t>
  </si>
  <si>
    <t>Männer</t>
  </si>
  <si>
    <t>Frauen</t>
  </si>
  <si>
    <t>60+</t>
  </si>
  <si>
    <t>50-59</t>
  </si>
  <si>
    <t>40-49</t>
  </si>
  <si>
    <t>30-39</t>
  </si>
  <si>
    <t>&lt; 30</t>
  </si>
  <si>
    <t>Insgesamt</t>
  </si>
  <si>
    <t>Lehrpersonal (in Tausend)</t>
  </si>
  <si>
    <t>Lehrpersonal (in %)</t>
  </si>
  <si>
    <t>Technische und gewerbliche Schulen</t>
  </si>
  <si>
    <t>Kaufmännische Schulen</t>
  </si>
  <si>
    <t>Wirtschaftsberufliche Schulen</t>
  </si>
  <si>
    <t>Sozialberufliche Schulen</t>
  </si>
  <si>
    <t>Land- und forstwirtschaftl. Schulen</t>
  </si>
  <si>
    <t>BAKIP inkl. BASOP</t>
  </si>
  <si>
    <t>in Tausend</t>
  </si>
  <si>
    <t>in %</t>
  </si>
  <si>
    <t>davon Schulleiter/innen</t>
  </si>
  <si>
    <t>ALLGEMEINBILDENDE SCHULEN</t>
  </si>
  <si>
    <t xml:space="preserve">BMHS </t>
  </si>
  <si>
    <t>Tourismus Schulen</t>
  </si>
  <si>
    <t>BERUFSBILDENDE SCHULEN</t>
  </si>
  <si>
    <t>nach dem Alter</t>
  </si>
  <si>
    <t>60 und älter</t>
  </si>
  <si>
    <t>nach dem Schultyp</t>
  </si>
  <si>
    <r>
      <t>Berufsschulen</t>
    </r>
    <r>
      <rPr>
        <vertAlign val="superscript"/>
        <sz val="11"/>
        <color rgb="FF000000"/>
        <rFont val="Calibri"/>
        <family val="2"/>
        <scheme val="minor"/>
      </rPr>
      <t>1</t>
    </r>
  </si>
  <si>
    <r>
      <t>Hauptschulen</t>
    </r>
    <r>
      <rPr>
        <vertAlign val="superscript"/>
        <sz val="11"/>
        <color rgb="FF000000"/>
        <rFont val="Calibri"/>
        <family val="2"/>
        <scheme val="minor"/>
      </rPr>
      <t>4</t>
    </r>
  </si>
  <si>
    <r>
      <t>AHS insgesamt</t>
    </r>
    <r>
      <rPr>
        <vertAlign val="superscript"/>
        <sz val="11"/>
        <color rgb="FF000000"/>
        <rFont val="Calibri"/>
        <family val="2"/>
        <scheme val="minor"/>
      </rPr>
      <t>4</t>
    </r>
  </si>
  <si>
    <r>
      <t>Insgesamt</t>
    </r>
    <r>
      <rPr>
        <b/>
        <vertAlign val="superscript"/>
        <sz val="11"/>
        <color rgb="FF000000"/>
        <rFont val="Calibri"/>
        <family val="2"/>
        <scheme val="minor"/>
      </rPr>
      <t>3</t>
    </r>
  </si>
  <si>
    <r>
      <t>unter 30</t>
    </r>
    <r>
      <rPr>
        <b/>
        <vertAlign val="superscript"/>
        <sz val="11"/>
        <color rgb="FF000000"/>
        <rFont val="Calibri"/>
        <family val="2"/>
        <scheme val="minor"/>
      </rPr>
      <t>5</t>
    </r>
  </si>
  <si>
    <r>
      <rPr>
        <vertAlign val="superscript"/>
        <sz val="11"/>
        <color theme="1"/>
        <rFont val="Calibri"/>
        <family val="2"/>
        <scheme val="minor"/>
      </rPr>
      <t>1</t>
    </r>
    <r>
      <rPr>
        <sz val="11"/>
        <color theme="1"/>
        <rFont val="Calibri"/>
        <family val="2"/>
        <scheme val="minor"/>
      </rPr>
      <t xml:space="preserve"> Ohne land- und forstwirtschaftliche Berufsschulen</t>
    </r>
  </si>
  <si>
    <r>
      <rPr>
        <vertAlign val="superscript"/>
        <sz val="11"/>
        <color theme="1"/>
        <rFont val="Calibri"/>
        <family val="2"/>
        <scheme val="minor"/>
      </rPr>
      <t>2</t>
    </r>
    <r>
      <rPr>
        <sz val="11"/>
        <color theme="1"/>
        <rFont val="Calibri"/>
        <family val="2"/>
        <scheme val="minor"/>
      </rPr>
      <t xml:space="preserve"> Inkluse land- und forstwirtschaftlicher Berufsschulen</t>
    </r>
  </si>
  <si>
    <r>
      <rPr>
        <vertAlign val="superscript"/>
        <sz val="11"/>
        <color theme="1"/>
        <rFont val="Calibri"/>
        <family val="2"/>
        <scheme val="minor"/>
      </rPr>
      <t>3</t>
    </r>
    <r>
      <rPr>
        <sz val="11"/>
        <color theme="1"/>
        <rFont val="Calibri"/>
        <family val="2"/>
        <scheme val="minor"/>
      </rPr>
      <t xml:space="preserve"> Ohne Schulen und Akademien des Gesundheitswesens, sonstige allgemeinbildende und berufsbildende Statutschulen</t>
    </r>
  </si>
  <si>
    <r>
      <rPr>
        <vertAlign val="superscript"/>
        <sz val="11"/>
        <color theme="1"/>
        <rFont val="Calibri"/>
        <family val="2"/>
        <scheme val="minor"/>
      </rPr>
      <t>4</t>
    </r>
    <r>
      <rPr>
        <sz val="11"/>
        <color theme="1"/>
        <rFont val="Calibri"/>
        <family val="2"/>
        <scheme val="minor"/>
      </rPr>
      <t xml:space="preserve"> Das beim Schultyp Neue Mittelschulen eingesetzte Lehrpersonal wird bei HS bzw. AHS ausgewiesen.</t>
    </r>
  </si>
  <si>
    <r>
      <rPr>
        <vertAlign val="superscript"/>
        <sz val="11"/>
        <color theme="1"/>
        <rFont val="Calibri"/>
        <family val="2"/>
        <scheme val="minor"/>
      </rPr>
      <t>5</t>
    </r>
    <r>
      <rPr>
        <sz val="11"/>
        <color theme="1"/>
        <rFont val="Calibri"/>
        <family val="2"/>
        <scheme val="minor"/>
      </rPr>
      <t xml:space="preserve"> Aufgrund von geringen Fallzahlen keine Schulleiterinnenquote</t>
    </r>
  </si>
  <si>
    <t>Anteil weibl. Lehrpersonen (in %)</t>
  </si>
  <si>
    <t>Anteil weibl. Schulleiter (in %)</t>
  </si>
  <si>
    <t>Abb. B4.d</t>
  </si>
  <si>
    <t>Anteil der Lehrer/innen, die an einer Fortbildungsveranstaltung teilgenommen haben, im internationalen Vergleich (Sekundarstufe I, 2007)</t>
  </si>
  <si>
    <t>Abb. B4.e</t>
  </si>
  <si>
    <t>Anzahl der absolvierten und verpflichtenden Fortbildungstae im Zeitraum von 18 Monaten (Sekundarstufe I, 2007)</t>
  </si>
  <si>
    <t>Abb. B4.f</t>
  </si>
  <si>
    <t>Zusätzlicher Fortbildungbedarf und Hinderungsgründe im Zeitraum von 18 Monaten (Sekundarstufe I, 2007)</t>
  </si>
  <si>
    <t>tech./gew.</t>
  </si>
  <si>
    <t>kaufm.</t>
  </si>
  <si>
    <t>land.-/forst.</t>
  </si>
  <si>
    <t>touris.</t>
  </si>
  <si>
    <t>sozialberufl.</t>
  </si>
  <si>
    <t>wirtschaftsber.</t>
  </si>
  <si>
    <t>ALLE SCHULEN*</t>
  </si>
  <si>
    <t>Schüler/innen pro Klasse</t>
  </si>
  <si>
    <t>ALLGEMEINBILD. SCHULEN</t>
  </si>
  <si>
    <t>Polytechnische Schule</t>
  </si>
  <si>
    <t>Berufsschulen Insgesamt</t>
  </si>
  <si>
    <t>BERUFSBILDENDE HÖHERE SCHULEN</t>
  </si>
  <si>
    <t>Schüler/innen pro Lehrperson</t>
  </si>
  <si>
    <t>Berufsschulen (ohne land-u.forst.)</t>
  </si>
  <si>
    <t>BAKIP / BASOP</t>
  </si>
  <si>
    <t>Hauptschulen/Neue Mittelschulen</t>
  </si>
  <si>
    <t>Schüler/innen pro Lehrperson (Vollzeitäquivalent)</t>
  </si>
  <si>
    <t xml:space="preserve">BERUFSBILDENDE MITTLERE SCHULEN </t>
  </si>
  <si>
    <t>Quelle: Statistik Austria, Schulstatistik, Darstellung: IHS.</t>
  </si>
  <si>
    <t>1970/71</t>
  </si>
  <si>
    <t>m</t>
  </si>
  <si>
    <t>w</t>
  </si>
  <si>
    <t>&gt; 100.000 Ew. 
(ohne Wien)</t>
  </si>
  <si>
    <t>20. bis 100.000 Ew.</t>
  </si>
  <si>
    <t>&lt; 20.000 Ew.</t>
  </si>
  <si>
    <t>SO</t>
  </si>
  <si>
    <t>Statut</t>
  </si>
  <si>
    <t>Schüler/innen (in %)</t>
  </si>
  <si>
    <t>g</t>
  </si>
  <si>
    <t>sonstige</t>
  </si>
  <si>
    <t>AHS - U</t>
  </si>
  <si>
    <t>Sonst.</t>
  </si>
  <si>
    <t>Wiederholer/innen</t>
  </si>
  <si>
    <t>Kärtnen</t>
  </si>
  <si>
    <t>Abgänger/innen der 4. Schulstufe (in %)</t>
  </si>
  <si>
    <t>AHS-O</t>
  </si>
  <si>
    <t>Austritt*</t>
  </si>
  <si>
    <t>weiblich</t>
  </si>
  <si>
    <t>männlich</t>
  </si>
  <si>
    <t>Übertritte aus der Hauptschule in…</t>
  </si>
  <si>
    <t>Übertritte aus der AHS-Unterstufe in…</t>
  </si>
  <si>
    <t>Universitäten (inkl. Kunst)</t>
  </si>
  <si>
    <t>FH</t>
  </si>
  <si>
    <t>PH</t>
  </si>
  <si>
    <t>ges.</t>
  </si>
  <si>
    <t>Studienanfänger/innen (in %)</t>
  </si>
  <si>
    <t>Hochschulen Insgesamt</t>
  </si>
  <si>
    <t xml:space="preserve">Zugang in wiss. Universitäten von ... </t>
  </si>
  <si>
    <t>in FH von ...</t>
  </si>
  <si>
    <t>in PH von ...</t>
  </si>
  <si>
    <t>BHS (HAK)</t>
  </si>
  <si>
    <t>BHS (HTL)</t>
  </si>
  <si>
    <t>BHS (sonst)</t>
  </si>
  <si>
    <t>Berufsreifeprüfung</t>
  </si>
  <si>
    <t>Absolventinnen und Absolventen (in %)</t>
  </si>
  <si>
    <t>sonstige Vorbildung</t>
  </si>
  <si>
    <t>Berufsschule</t>
  </si>
  <si>
    <t>BHS, BAKIP</t>
  </si>
  <si>
    <t>Sonderschule</t>
  </si>
  <si>
    <t>Hauptschule</t>
  </si>
  <si>
    <t>Schultyp-Vorbildung</t>
  </si>
  <si>
    <t>Schüler/innen der Einstiegsklasse der BS (in %)</t>
  </si>
  <si>
    <t xml:space="preserve"> Abbruch</t>
  </si>
  <si>
    <t xml:space="preserve"> Abschluss</t>
  </si>
  <si>
    <t>Anmerkung: *) Im Schuljahr 2009/10 besuchte schulische Ausbildung, mit oder ohne vorhergehenden Abschluss einer (weiterführenden) Ausbildung. Wenn für 2009/10 keine Ausbildung gemeldet wurde, wurde die Ausbildung 2008/09 bzw. 2007/08 herangezogen. **) Hauptsächlich Wiederholungen bzw. Lehrberufswechsel.</t>
  </si>
  <si>
    <t>Hauptschule - LG1</t>
  </si>
  <si>
    <t>Hauptschule - LG2</t>
  </si>
  <si>
    <t>Hauptschule - LG3</t>
  </si>
  <si>
    <t>Mathematik</t>
  </si>
  <si>
    <t>Englisch</t>
  </si>
  <si>
    <t>LG3</t>
  </si>
  <si>
    <t>LG2</t>
  </si>
  <si>
    <t>LG1</t>
  </si>
  <si>
    <t>Anmerkung: Blaue Flächen zeigen die Schüleranteile, die die mittleren Leistungen leistungsstärkerer Gruppen erreicht haben, graue zeigen den Schüleranteil, die die mittleren Leistungen leistungsschwächerer Gruppen erreicht haben.</t>
  </si>
  <si>
    <t>Quelle: Bildungsstandards Baseline-Testung 2009. Berechnung und Darstellung: BIFIE.</t>
  </si>
  <si>
    <t>Tabelle C2.b</t>
  </si>
  <si>
    <t>Leistungsüberlappung zwischen Leistungsgruppen und Schulformen (2009)</t>
  </si>
  <si>
    <t>Schüler/innen der…</t>
  </si>
  <si>
    <t>Tabelle C2.a</t>
  </si>
  <si>
    <t>Verteilung der Schüler/innen der 8. Schulstufe nach Schultyp und Leistungsgruppe (2009)</t>
  </si>
  <si>
    <t>Hauptschule
Leistungsgruppe:</t>
  </si>
  <si>
    <t>Verteilung der Schüler/innen nach Leistungsgruppen (in %)</t>
  </si>
  <si>
    <t>keine</t>
  </si>
  <si>
    <t>KL</t>
  </si>
  <si>
    <t>Hauptschule, 1. Leistungsgruppe</t>
  </si>
  <si>
    <t>Hauptschule, 2. Leistungsgruppe</t>
  </si>
  <si>
    <t>Hauptschule, 3. Leistungsgruppe</t>
  </si>
  <si>
    <t>Perzentile (%)</t>
  </si>
  <si>
    <t>Abb. C2.a</t>
  </si>
  <si>
    <t>Leistungsvergleich zwischen HS-Leistungsgruppen und AHS (2009)</t>
  </si>
  <si>
    <t>setzt für begabte Kinder kompetenzorientierte Übungsaufgaben ein.</t>
  </si>
  <si>
    <t>überlegt sich Aufgaben unterschiedlicher Fähigkeitsniveaus, die den Kompetenzaufbau widerspiegeln.</t>
  </si>
  <si>
    <t>setzt für besonders schwache Kinder kompetenzorientierte Übungsaufgaben ein.</t>
  </si>
  <si>
    <t xml:space="preserve">wiederholt während des Schuljahrs zurückliegenden Stoff, um festzustellen, was sich die Kinder gemerkt haben. </t>
  </si>
  <si>
    <t>Trifft voll zu</t>
  </si>
  <si>
    <t>trifft eher zu</t>
  </si>
  <si>
    <t>trifft eher nicht zu</t>
  </si>
  <si>
    <t>trifft gar nicht zu</t>
  </si>
  <si>
    <t>Die Lehrerin/der Lehrer…</t>
  </si>
  <si>
    <t>Abb. C2.c</t>
  </si>
  <si>
    <t>Einsatz von Unterrichtsmaßnahmen im Zusammenhang mit kompetenzorientiertem Unterricht in der Volksschule (2010)</t>
  </si>
  <si>
    <t>unterrichtet in der Gesamtgruppe</t>
  </si>
  <si>
    <t>gibt je nach Können der Kinder unterschiedliche Aufgaben.</t>
  </si>
  <si>
    <t>lässt Kinder nach einer Zielvorgabe (z. B. festgelegter Wochenplan) selbstständig arbeiten.</t>
  </si>
  <si>
    <t>bildet Gruppen von Kindern mit unterschiedlichen Fähigkeitsniveaus und gibt allen dieselben Aufgaben.</t>
  </si>
  <si>
    <t>lässt die Kinder aus einer Auswahl von Lernzielen eines wählen, auf das sie selbstständig hinarbeiten.</t>
  </si>
  <si>
    <t xml:space="preserve">wiederholt bereits erworbenes Grundwissen </t>
  </si>
  <si>
    <t>überprüft am Ende eines Lernthemas mittels Aufgaben, ob die Kinder das Gelernte anwenden können.</t>
  </si>
  <si>
    <t>erklärt einzelnen Kindern etwas, während die anderen an Aufgaben arbeiten.</t>
  </si>
  <si>
    <t>lässt gute Kinder den schwächeren etwas erklären.</t>
  </si>
  <si>
    <t>bespricht, was bei der Hausübung richtig oder falsch war.</t>
  </si>
  <si>
    <t>In jeder Stunde</t>
  </si>
  <si>
    <t>in den meisten Stunden</t>
  </si>
  <si>
    <t>in einigen Stunden</t>
  </si>
  <si>
    <t>nie oder fast nie</t>
  </si>
  <si>
    <t>Innere Differenzierung/Passung/Selbststeuerung</t>
  </si>
  <si>
    <t>Förderliches Leistungsfeedback</t>
  </si>
  <si>
    <t>Sozial-emotionale Lernumgebung</t>
  </si>
  <si>
    <t>Wiederholung</t>
  </si>
  <si>
    <t>Quelle: Bildungsstandards Baseline-Testung 2010. Berechnung und Darstellung: BIFIE.</t>
  </si>
  <si>
    <t>suchen sich aus, mit welchem von mehreren Themen er/sie sich beschäftigt.</t>
  </si>
  <si>
    <t>erhalten unterschiedliche Hausaufgaben, je nachdem, was sie besonders üben sollen.</t>
  </si>
  <si>
    <t>können auswählen, auf welche Art ihr Wissen überprüft wird (z. B. Prüfung oder Referat).</t>
  </si>
  <si>
    <t>bearbeiten unterschiedlich schwierigere Aufgaben</t>
  </si>
  <si>
    <t>entscheiden selbst, ob sie eine bestimmte Aufgabe allein oder gemeinsam mit anderen bearbeitet.</t>
  </si>
  <si>
    <t>lernen auf unterschiedliche Art, z. B. die einen mit einer Lernkartei, die anderen mit einem Buch.</t>
  </si>
  <si>
    <t>erhalten längere Zeit Unterstützung von der Lehrkraft, wenn sie bei einer Aufgabe mehr Unterstützung brauchen.</t>
  </si>
  <si>
    <t>bekommen Tips von der Lehrkraft, wie sie am besten lernen können.</t>
  </si>
  <si>
    <t>machen Aufgaben noch fertig, während schnellere Schüler/innen etwas anderes machen.</t>
  </si>
  <si>
    <t>die eine Aufgabe schon gelöst haben, helfen den anderen.</t>
  </si>
  <si>
    <t>1–2mal pro Monat</t>
  </si>
  <si>
    <t>1–2mal pro Woche</t>
  </si>
  <si>
    <t>fast jeden Tag</t>
  </si>
  <si>
    <t>Anteil der Schüler/innen (in %)</t>
  </si>
  <si>
    <t>Die Schülerinnen/die Schüler…</t>
  </si>
  <si>
    <t>Aufgaben noch fertig, während schnellere Schüler/innen etwas anderes machen.</t>
  </si>
  <si>
    <t>SPF+SO</t>
  </si>
  <si>
    <t>Anteil an Schüler/innen mit sonderpädagogischen Förderbedarf                                                                                                                                     in Regelschulen (VS, HS, NMS, PTS) oder in Sonderschulen (SO) (in %)</t>
  </si>
  <si>
    <t>nicht-deutsche Umgangssprache</t>
  </si>
  <si>
    <t>sonderpädag. Förderbedarf (ohne SO)</t>
  </si>
  <si>
    <t>Mittlere u. höhere Schulen gesamt</t>
  </si>
  <si>
    <t>BAKIP, BASOP</t>
  </si>
  <si>
    <t>BHS land- und forstwirtschaftlich</t>
  </si>
  <si>
    <t>BHS wirtschaftsberuflich</t>
  </si>
  <si>
    <t>BHS Tourismus</t>
  </si>
  <si>
    <t>BHS kaufmännisch</t>
  </si>
  <si>
    <t>BHS technisch/gewerblich</t>
  </si>
  <si>
    <t>BMS land- und forstwirtschaftlich</t>
  </si>
  <si>
    <t>BMS wirtschaftsberuflich</t>
  </si>
  <si>
    <t>BMS sozialberuflich</t>
  </si>
  <si>
    <t>BMS Tourismus</t>
  </si>
  <si>
    <t>BMS kaufmännisch</t>
  </si>
  <si>
    <t>BMS technisch/gewerblich</t>
  </si>
  <si>
    <t>Mittlere u. höhere Schulen gesamt**</t>
  </si>
  <si>
    <r>
      <rPr>
        <b/>
        <i/>
        <sz val="11"/>
        <color theme="1"/>
        <rFont val="Calibri"/>
        <family val="2"/>
        <scheme val="minor"/>
      </rPr>
      <t xml:space="preserve">Anmerkung: </t>
    </r>
    <r>
      <rPr>
        <i/>
        <sz val="11"/>
        <color theme="1"/>
        <rFont val="Calibri"/>
        <family val="2"/>
        <scheme val="minor"/>
      </rPr>
      <t>* Schülerinnen und Schüler, die am Schuljahresende berechtigt zum Aufsteigen in die nächste Schulstufe sind bzw. die abschließende Schulstufe erfolgreich beendet haben (nach allfälligen Wiederholungsprüfungen u.ä.), gemessen an allen Schülerinnen und Schüler am Schuljahresende mit Jahreserfolgsbeurteilung. ** Mittlere und höhere Schulen ohne Ausbildungen im Gesundheitswesen, allgemeinbildende und berufsbildende Statutschulen und Bundesanstalten für Leibeserzieher/innen.</t>
    </r>
  </si>
  <si>
    <t>Quelle: Berechnung und Darstellung: Statistik Austria</t>
  </si>
  <si>
    <t>aufst.ber.
(positiv)</t>
  </si>
  <si>
    <t>aufst.ber.
(mit N.G.)</t>
  </si>
  <si>
    <t>nicht
aufst.ber.</t>
  </si>
  <si>
    <t>außer-
ordentl.</t>
  </si>
  <si>
    <t>5. Schulstufe</t>
  </si>
  <si>
    <t>9. Schulstufe</t>
  </si>
  <si>
    <t>6. Schulstufe</t>
  </si>
  <si>
    <t>10. Schulstufe</t>
  </si>
  <si>
    <t>7. Schulstufe</t>
  </si>
  <si>
    <t>11. Schulstufe</t>
  </si>
  <si>
    <t>8. Schulstufe</t>
  </si>
  <si>
    <t>12. Schulstufe</t>
  </si>
  <si>
    <t>Langform AHS</t>
  </si>
  <si>
    <t>ORG</t>
  </si>
  <si>
    <t>Aufbaugymn.</t>
  </si>
  <si>
    <t>1) Inkl. modulare Oberstufe, ohne AHS für Berufstätige und ohne</t>
  </si>
  <si>
    <t>Übergangsstufen zum Oberstufenrealgymnsaium</t>
  </si>
  <si>
    <t>techn.-gewerbl.</t>
  </si>
  <si>
    <t>13. Schulstufe</t>
  </si>
  <si>
    <t>techn.-
gewerbl.</t>
  </si>
  <si>
    <t>wirtsch.berufl.</t>
  </si>
  <si>
    <t>kauf-
männ.</t>
  </si>
  <si>
    <t>wirtsch.
berufl.</t>
  </si>
  <si>
    <t>land- u. forstw.</t>
  </si>
  <si>
    <t>land- u.
forstw.</t>
  </si>
  <si>
    <t>2) Ohne Sonderformen wie Schulen für Berufstätige, Meisterschulen etc.</t>
  </si>
  <si>
    <t>3) Ohne Sonderformen wie Schulen für Berufstätige, Kollegs etc.</t>
  </si>
  <si>
    <t>aufst.ber. (positiv) = aufstiegsberechtigt (positives Jahreszeugnis)</t>
  </si>
  <si>
    <t>aufst.ber. (mit N.G.) = aufstiegsberechtigt (mit Nicht Genügend)</t>
  </si>
  <si>
    <t>nicht aufst.ber. = nicht aufstiegsberechtigt</t>
  </si>
  <si>
    <t>außerordentl. = außerordentliche Schülerinnen und Schüler</t>
  </si>
  <si>
    <r>
      <t>AHS-Oberstufe</t>
    </r>
    <r>
      <rPr>
        <vertAlign val="superscript"/>
        <sz val="11"/>
        <color theme="1"/>
        <rFont val="Calibri"/>
        <family val="2"/>
        <scheme val="minor"/>
      </rPr>
      <t>1)</t>
    </r>
  </si>
  <si>
    <r>
      <t xml:space="preserve">BMS </t>
    </r>
    <r>
      <rPr>
        <vertAlign val="superscript"/>
        <sz val="11"/>
        <color theme="1"/>
        <rFont val="Calibri"/>
        <family val="2"/>
        <scheme val="minor"/>
      </rPr>
      <t>2)</t>
    </r>
  </si>
  <si>
    <r>
      <t>BHS</t>
    </r>
    <r>
      <rPr>
        <vertAlign val="superscript"/>
        <sz val="11"/>
        <color theme="1"/>
        <rFont val="Calibri"/>
        <family val="2"/>
        <scheme val="minor"/>
      </rPr>
      <t>3)</t>
    </r>
  </si>
  <si>
    <t>deutsche Umgangssprache</t>
  </si>
  <si>
    <t>AHS - Oberstufenrealgymnasien</t>
  </si>
  <si>
    <t>AHS - Langform</t>
  </si>
  <si>
    <t>Retentionsquoten</t>
  </si>
  <si>
    <t>2004/05</t>
  </si>
  <si>
    <t>Absolute Anzahl an
MaturantInnen</t>
  </si>
  <si>
    <t xml:space="preserve">AHS </t>
  </si>
  <si>
    <t>maturaführende Schulen Insgesamt</t>
  </si>
  <si>
    <t>AHS - Aufbau- und -Realgymnasien</t>
  </si>
  <si>
    <t>Anmerkung: * Anteil der Maturantinnen und Maturanten eines Abschlussjahrgangs an den Schülerinnen und Schülern in der 9. Schulstufe vier (AHS) bzw. fünf (BHS) Jahre zuvor; ohne Sonderformen.</t>
  </si>
  <si>
    <t>Quelle, Berechnung und Darstellung: Statistik Austria.</t>
  </si>
  <si>
    <t>2000</t>
  </si>
  <si>
    <t>2001</t>
  </si>
  <si>
    <t>2002</t>
  </si>
  <si>
    <t>2003</t>
  </si>
  <si>
    <t>2004</t>
  </si>
  <si>
    <t>2005</t>
  </si>
  <si>
    <t>2006</t>
  </si>
  <si>
    <t>2007</t>
  </si>
  <si>
    <t>2008</t>
  </si>
  <si>
    <t>2009</t>
  </si>
  <si>
    <t>2010</t>
  </si>
  <si>
    <t>2004*)</t>
  </si>
  <si>
    <t>2006*)</t>
  </si>
  <si>
    <t xml:space="preserve"> Jahr</t>
  </si>
  <si>
    <t>Ö-Ziel EU-2020</t>
  </si>
  <si>
    <t>Insgesamt 18-24 Jährige in %</t>
  </si>
  <si>
    <t>2007/08</t>
  </si>
  <si>
    <t>2008/09</t>
  </si>
  <si>
    <t>Neueinsteiger/innen 2006/07 (in %)</t>
  </si>
  <si>
    <t>Teilnehmende (Ausbildungsjahr)</t>
  </si>
  <si>
    <t>Gesamtausgaben (Finanzjahr)</t>
  </si>
  <si>
    <t>2011*</t>
  </si>
  <si>
    <t>2001/02</t>
  </si>
  <si>
    <t>2002/03</t>
  </si>
  <si>
    <t>2003/04</t>
  </si>
  <si>
    <t>2005/06</t>
  </si>
  <si>
    <t>2010/11*</t>
  </si>
  <si>
    <t>ÜBA 2</t>
  </si>
  <si>
    <r>
      <t>ÜBA</t>
    </r>
    <r>
      <rPr>
        <vertAlign val="superscript"/>
        <sz val="10"/>
        <rFont val="Arial"/>
        <family val="2"/>
      </rPr>
      <t>3</t>
    </r>
    <r>
      <rPr>
        <sz val="10"/>
        <rFont val="Arial"/>
        <family val="2"/>
      </rPr>
      <t xml:space="preserve"> 1</t>
    </r>
  </si>
  <si>
    <r>
      <t>JASG</t>
    </r>
    <r>
      <rPr>
        <vertAlign val="superscript"/>
        <sz val="10"/>
        <rFont val="Arial"/>
        <family val="2"/>
      </rPr>
      <t>2</t>
    </r>
  </si>
  <si>
    <r>
      <t>IBA</t>
    </r>
    <r>
      <rPr>
        <vertAlign val="superscript"/>
        <sz val="10"/>
        <rFont val="Arial"/>
        <family val="2"/>
      </rPr>
      <t>1</t>
    </r>
  </si>
  <si>
    <t>1) Integrative Berufsausbildung</t>
  </si>
  <si>
    <t>2) Jugendausbildungssicherungsgesetz</t>
  </si>
  <si>
    <t>3) überbetriebliche Berufsausbildung</t>
  </si>
  <si>
    <t>1.Generation</t>
  </si>
  <si>
    <t>nicht erwerbstätig</t>
  </si>
  <si>
    <t>höchste</t>
  </si>
  <si>
    <t>höher</t>
  </si>
  <si>
    <t>mittel</t>
  </si>
  <si>
    <t>niedrig</t>
  </si>
  <si>
    <t>hohe</t>
  </si>
  <si>
    <t>mittlere</t>
  </si>
  <si>
    <t>niedrige</t>
  </si>
  <si>
    <t>Abbildung D3.b</t>
  </si>
  <si>
    <t>Chancenverhältnis von 17-Jährigen, eine zur Matura führende Schule (AHS, BHS) zu besuchen, nach regionalen und sozialen Merkmalen</t>
  </si>
  <si>
    <t>Urbanisierungsgrad</t>
  </si>
  <si>
    <t>Bildungsniveau der Eltern</t>
  </si>
  <si>
    <t>Berufliche Stellung der Eltern</t>
  </si>
  <si>
    <t>Pflichtschule</t>
  </si>
  <si>
    <t>Lehre</t>
  </si>
  <si>
    <t>BMS/Meister</t>
  </si>
  <si>
    <t>AHS/BHS</t>
  </si>
  <si>
    <t>Hochschule</t>
  </si>
  <si>
    <t>Väter/Männer</t>
  </si>
  <si>
    <t>Mütter/Frauen</t>
  </si>
  <si>
    <t>40-65 Jährige Bevölkerung der Elterngeneration</t>
  </si>
  <si>
    <t>Eltern der Studierenden aus Fachhochschulen</t>
  </si>
  <si>
    <t>Eltern der Studierenden aus wiss. Universitäten</t>
  </si>
  <si>
    <t>Quelle: Unger et al. 2012</t>
  </si>
  <si>
    <t>wiss. Univ</t>
  </si>
  <si>
    <t>Vater</t>
  </si>
  <si>
    <t>Mutter</t>
  </si>
  <si>
    <t>Uni/FH</t>
  </si>
  <si>
    <t>Elternbildung</t>
  </si>
  <si>
    <t>Elternberuf</t>
  </si>
  <si>
    <t xml:space="preserve"> </t>
  </si>
  <si>
    <t>Selbstständige</t>
  </si>
  <si>
    <t>Angestellte</t>
  </si>
  <si>
    <t>Beamte/VB</t>
  </si>
  <si>
    <t>Arbeiter/innen</t>
  </si>
  <si>
    <t>Haushalt</t>
  </si>
  <si>
    <t>Landwirtschaft</t>
  </si>
  <si>
    <t>Mädchen</t>
  </si>
  <si>
    <t>Burschen</t>
  </si>
  <si>
    <t>stimme völlig zu</t>
  </si>
  <si>
    <t>stimme eher zu</t>
  </si>
  <si>
    <t>stimme eher nicht zu</t>
  </si>
  <si>
    <t>stimme überhaupt nicht zu</t>
  </si>
  <si>
    <t>Ich lese nur, wenn es sein muss.</t>
  </si>
  <si>
    <t>Ich unterhalte mich gern über Bücher.</t>
  </si>
  <si>
    <t>Ich finde Lesen langweilig.</t>
  </si>
  <si>
    <t>Ich lese gern.</t>
  </si>
  <si>
    <t>Ich lese gerne Geschichten/Romane.</t>
  </si>
  <si>
    <t>bis zu 15 Minuten</t>
  </si>
  <si>
    <t>bis zu 30 Minuten</t>
  </si>
  <si>
    <t>bis zu 45 Minuten</t>
  </si>
  <si>
    <t>mehr als 45 Minuten</t>
  </si>
  <si>
    <t>Migrant/innen 2. Generation</t>
  </si>
  <si>
    <t>Migrant/innen 1. Generation</t>
  </si>
  <si>
    <t>Ohne Migrationshintergrund</t>
  </si>
  <si>
    <t>Lehre Wirtschaft (Handel, Büro)</t>
  </si>
  <si>
    <t>Lehre Kunstgewerbe</t>
  </si>
  <si>
    <t>Lehre Gewerbe</t>
  </si>
  <si>
    <t>Lehre Landwirtschaft</t>
  </si>
  <si>
    <t>Lehre Gesundheits- und Sozialw.</t>
  </si>
  <si>
    <t>Lehre Dienstleistungen</t>
  </si>
  <si>
    <t>BMS Erziehung</t>
  </si>
  <si>
    <t>BMS Geisteswiss./Künste</t>
  </si>
  <si>
    <t>BMS Wirtschaft (HAS, etc.)</t>
  </si>
  <si>
    <t>BMS Gewerbe (FS, etc.)</t>
  </si>
  <si>
    <t>BMS Landwirtschaft</t>
  </si>
  <si>
    <t>BMS Gesundheits- und Sozialw.</t>
  </si>
  <si>
    <t>BMS Dienstleistungen</t>
  </si>
  <si>
    <t>BHS Erziehung (BAKIP, etc.)- m</t>
  </si>
  <si>
    <t>BHS Wirtschaft (HAK, etc.)</t>
  </si>
  <si>
    <t>BHS Technik (HTL, etc.)</t>
  </si>
  <si>
    <t>BHS Landwirtschaft</t>
  </si>
  <si>
    <t>BHS Dienstleistungen</t>
  </si>
  <si>
    <t>UNI/FH</t>
  </si>
  <si>
    <t>UNI/FH Erziehung</t>
  </si>
  <si>
    <t>UNI/FH Geisteswiss. und Künste</t>
  </si>
  <si>
    <t>UNI/FH Sozialwiss., Wirtschaft, Recht</t>
  </si>
  <si>
    <t>UNI/FH Naturwissenschaften</t>
  </si>
  <si>
    <t>UNI/FH Ingenieurwesen, Gewerbe</t>
  </si>
  <si>
    <t>UNI/FH Landwirtschaft</t>
  </si>
  <si>
    <t>UNI/FH Gesundheits- und Sozialw.</t>
  </si>
  <si>
    <t>UNI/FH Dienstleistungen</t>
  </si>
  <si>
    <t>Erwerbstätig</t>
  </si>
  <si>
    <t>Arbeitslos</t>
  </si>
  <si>
    <t>Nicht Erwerbstätig</t>
  </si>
  <si>
    <t>Lehre gesamt</t>
  </si>
  <si>
    <t>Handel</t>
  </si>
  <si>
    <t>Sekretariat- und Büro</t>
  </si>
  <si>
    <t>Wirtschaft (restl. Kat.)</t>
  </si>
  <si>
    <t>Kunstgewerbe</t>
  </si>
  <si>
    <t>Maschinenbau, Metallverarb.</t>
  </si>
  <si>
    <t>Elektrizität, Elektronik, Chemie</t>
  </si>
  <si>
    <t>Kfz</t>
  </si>
  <si>
    <t>Ernährung, Textil, Bekleidung</t>
  </si>
  <si>
    <t>Holz, Papier, Kunststoff</t>
  </si>
  <si>
    <t>Baugewerbe</t>
  </si>
  <si>
    <t>Land- u. Forstwirtschaft</t>
  </si>
  <si>
    <t>Gastgewerbe u. Catering</t>
  </si>
  <si>
    <t>Friseur u. Schönheitspflege</t>
  </si>
  <si>
    <t>Gesundheits- und Sozialw.</t>
  </si>
  <si>
    <t>BMS gesamt</t>
  </si>
  <si>
    <t>kaufmännisch (HAS, etc.)</t>
  </si>
  <si>
    <t>Naturwiss./Technik</t>
  </si>
  <si>
    <t>Land- und Forstwirtschaft</t>
  </si>
  <si>
    <t>Gesundheits- und Sozialwesen</t>
  </si>
  <si>
    <t>Krankenpflegeschule</t>
  </si>
  <si>
    <t>Dienstleistungen</t>
  </si>
  <si>
    <t>BHS gesamt</t>
  </si>
  <si>
    <t>kaufmännisch (HAK etc.)</t>
  </si>
  <si>
    <t>Ingenieurw., Technik (HTL etc.)</t>
  </si>
  <si>
    <t>Herstellung, Bau (HTL etc.)</t>
  </si>
  <si>
    <t>Bildung/Erziehung</t>
  </si>
  <si>
    <t>UNI/FH/Akademie</t>
  </si>
  <si>
    <t>UNI/FH gesamt</t>
  </si>
  <si>
    <t>Pädagogische Akad. (ausl.)</t>
  </si>
  <si>
    <t>Hochschulverw. LA</t>
  </si>
  <si>
    <t>Pädagogik</t>
  </si>
  <si>
    <t>Geisteswissenschaften, Kunst</t>
  </si>
  <si>
    <t>Sozialwissenschaften</t>
  </si>
  <si>
    <t>Wirtschaftswissenschaften</t>
  </si>
  <si>
    <t>Rechtswissenschaften</t>
  </si>
  <si>
    <t>Naturwissenschaften</t>
  </si>
  <si>
    <t>Ingenieurw. u. Technik</t>
  </si>
  <si>
    <t>Herstellung und Bau</t>
  </si>
  <si>
    <t>Humanmedizin</t>
  </si>
  <si>
    <t>"Sehr gut" oder "Gut"</t>
  </si>
  <si>
    <t>"Befriedigend"</t>
  </si>
  <si>
    <t>"Genügend" oder "Nicht genügend"</t>
  </si>
  <si>
    <t>keine Angabe</t>
  </si>
  <si>
    <t xml:space="preserve">Veränderung Noten 1&amp;2 ggü. Vorjahr (%) </t>
  </si>
  <si>
    <t>Mittelwerte</t>
  </si>
  <si>
    <t>Image des Schul- und Bildungswesens</t>
  </si>
  <si>
    <t>Image der Lehrer/innen</t>
  </si>
  <si>
    <t>BMS (inkl. Abschluss)</t>
  </si>
  <si>
    <t>BMS mit Laufbahnverlust</t>
  </si>
  <si>
    <t>keine Daten</t>
  </si>
  <si>
    <t>BHS (inkl. Abschluss)</t>
  </si>
  <si>
    <t>BHS mit Laufbahnverlust</t>
  </si>
  <si>
    <t>Stellenanzeigen in Zeitungen oder Internet</t>
  </si>
  <si>
    <t>AMS</t>
  </si>
  <si>
    <t>Direkt- oder Blindbewerbung</t>
  </si>
  <si>
    <t>Familie, Freunde und Bekannte</t>
  </si>
  <si>
    <t>Über die Bildungseinrichtung, z.B. Schule, Universität</t>
  </si>
  <si>
    <t>Gründung einer eigenen Firma/Firmenübernahme</t>
  </si>
  <si>
    <t>Anderes</t>
  </si>
  <si>
    <t>Geschlecht</t>
  </si>
  <si>
    <t>höchste abgeschlossene Ausbildung</t>
  </si>
  <si>
    <t>Höhere Schule</t>
  </si>
  <si>
    <t>Universität</t>
  </si>
  <si>
    <t xml:space="preserve">Frühere Tätigkeit in der selben Firma </t>
  </si>
  <si>
    <t>* inkudiert auch hochschulverwandte Lehranstalten</t>
  </si>
  <si>
    <t>Zugangswege in die erste Beschäftigung nach höchster abgeschlossener Schulbildung (2. Quartal 2009)</t>
  </si>
  <si>
    <t>Personen zwischen 15 und 34 Jahren (in %)</t>
  </si>
  <si>
    <t>Universität*</t>
  </si>
  <si>
    <t xml:space="preserve"> Zeitungen oder Internet</t>
  </si>
  <si>
    <t xml:space="preserve"> AMS</t>
  </si>
  <si>
    <t xml:space="preserve"> Direkt- oder Blindbewerbung</t>
  </si>
  <si>
    <t xml:space="preserve"> Familie, Freunde und Bekannte</t>
  </si>
  <si>
    <t>Sonstiges inkl. Bildungseinrichtungen und Firmengründung</t>
  </si>
  <si>
    <t>Österrreichische Staatsbürgerschaft</t>
  </si>
  <si>
    <t>Kein Migrationshintergrund</t>
  </si>
  <si>
    <t>Anmerkung: Bevölkerung in Privathaushalten. Personen zwischen 15 und 34 Jahren, die ihre Ausbildung bereits beendet haben.</t>
  </si>
  <si>
    <t>ohne Migrationshintergrund</t>
  </si>
  <si>
    <t>mit Migrationshintergrund</t>
  </si>
  <si>
    <t>Höchste abgeschlossene Schulbildung</t>
  </si>
  <si>
    <t>nahtloser oder schneller Übergang**</t>
  </si>
  <si>
    <t>verzögerter Übergang***</t>
  </si>
  <si>
    <t>** Der erste Job wurde bereits vor oder zeitgleich mit dem Ausbildungsende, aber maximal 3 Monate danach begonnen, oder die Haupttätigkeit in der Übergangsperiode wurde mit Absolvierung des Präsenz-/Zivildiesntes verbracht.</t>
  </si>
  <si>
    <t>*** Übergangsdauer Ausbildung/Beruf von mehr als 3 Monaten (ohne Personen, die während des Übergangs Präsenz-/Zivildienst als Haupttätigkeit angaben)</t>
  </si>
  <si>
    <t>Personen zwischen 15 und 34 Jahren (in %)*</t>
  </si>
  <si>
    <t>* Bevölkerung in Privathaushalten. Personen zwischen 15 und 34 Jahren, die ihre Ausbildung bereits beendet haben.</t>
  </si>
  <si>
    <t>Nicht-Österreich</t>
  </si>
  <si>
    <t>* Inklusive Hochschulen und hochschulverwandte Lehranstalten</t>
  </si>
  <si>
    <t>Anmerkung: Bevölkerung in Privathaushalten. Personen zwischen 15 und 34 Jahren, die ihre Ausbildung bereits beendet haben und eine Übergangsdauer von zumindest einem Monat aufweisen. Übergangsdauer von Männern inkl. Präsenz- und Zivildienst. Verweildaueranalyse: 901.000 junge Erwachsene hatten bereits einen ersten Job (unzensierte Fälle) nach Ende ihrer Ausbildung begonnen, 124.000 haben noch keinen begonnen (zensierte Fälle).</t>
  </si>
  <si>
    <t>Median der Zeit (Monate)</t>
  </si>
  <si>
    <t>Abb. B5.d</t>
  </si>
  <si>
    <t>Zusammenhang zwischen Klassengröße und Schüler/innen pro Lehrkraft nach Schultyp und Fachrichtung (2010/11)</t>
  </si>
  <si>
    <t>tech/gew.</t>
  </si>
  <si>
    <t>wirtschaftsb.</t>
  </si>
  <si>
    <t>land/forstw.</t>
  </si>
  <si>
    <t>ALLG. BILD.</t>
  </si>
  <si>
    <t>HS/NMS*</t>
  </si>
  <si>
    <t>AHS*</t>
  </si>
  <si>
    <t>BERUFSBILD.</t>
  </si>
  <si>
    <t>BS (ohne l.-&amp;f.)</t>
  </si>
  <si>
    <t>land.-/forst. (+BS)</t>
  </si>
  <si>
    <t>KISOP</t>
  </si>
  <si>
    <t>pearson r</t>
  </si>
  <si>
    <t>t value</t>
  </si>
  <si>
    <t>p-value</t>
  </si>
  <si>
    <t>korrelation gesamt</t>
  </si>
  <si>
    <t>korrelation pflicht</t>
  </si>
  <si>
    <t>korrelation ABMHS</t>
  </si>
  <si>
    <t xml:space="preserve">Betreuungsrelation (Klasse und Lehrperson) </t>
  </si>
  <si>
    <t>AUS</t>
  </si>
  <si>
    <t>BEL</t>
  </si>
  <si>
    <t>CAN</t>
  </si>
  <si>
    <t>CHL</t>
  </si>
  <si>
    <t>CZE</t>
  </si>
  <si>
    <t>EST</t>
  </si>
  <si>
    <t>GRC</t>
  </si>
  <si>
    <t>HUN</t>
  </si>
  <si>
    <t>ISL</t>
  </si>
  <si>
    <t>IRL</t>
  </si>
  <si>
    <t>ISR</t>
  </si>
  <si>
    <t>ITA</t>
  </si>
  <si>
    <t>JPN</t>
  </si>
  <si>
    <t>KOR</t>
  </si>
  <si>
    <t>LUX</t>
  </si>
  <si>
    <t>MEX</t>
  </si>
  <si>
    <t>NZL</t>
  </si>
  <si>
    <t>POL</t>
  </si>
  <si>
    <t>PRT</t>
  </si>
  <si>
    <t>SVK</t>
  </si>
  <si>
    <t>SVN</t>
  </si>
  <si>
    <t>ESP</t>
  </si>
  <si>
    <t>TUR</t>
  </si>
  <si>
    <t>USA</t>
  </si>
  <si>
    <t>OECD</t>
  </si>
  <si>
    <t>EU-21</t>
  </si>
  <si>
    <t>MINIMUM</t>
  </si>
  <si>
    <t>MAXIMUM</t>
  </si>
  <si>
    <t>Abb. B5.e</t>
  </si>
  <si>
    <t>Zusammenhang zwischen Klassengröße und Schüler/innen pro Lehrkraft im OECD-Vergleich (2010)</t>
  </si>
  <si>
    <r>
      <t>Klassengröße</t>
    </r>
    <r>
      <rPr>
        <b/>
        <i/>
        <sz val="11"/>
        <color theme="1"/>
        <rFont val="Calibri"/>
        <family val="2"/>
        <scheme val="minor"/>
      </rPr>
      <t xml:space="preserve"> Sekundarbereich</t>
    </r>
  </si>
  <si>
    <r>
      <t xml:space="preserve">Klassengröße </t>
    </r>
    <r>
      <rPr>
        <b/>
        <i/>
        <sz val="11"/>
        <color theme="1"/>
        <rFont val="Calibri"/>
        <family val="2"/>
        <scheme val="minor"/>
      </rPr>
      <t>Primarbereich</t>
    </r>
  </si>
  <si>
    <r>
      <t xml:space="preserve">Schüler/innen pro Lehrperson </t>
    </r>
    <r>
      <rPr>
        <b/>
        <i/>
        <sz val="11"/>
        <color theme="1"/>
        <rFont val="Calibri"/>
        <family val="2"/>
        <scheme val="minor"/>
      </rPr>
      <t>Sekundarbereich</t>
    </r>
  </si>
  <si>
    <r>
      <t xml:space="preserve">Schüler/innen pro Lehrperson </t>
    </r>
    <r>
      <rPr>
        <b/>
        <i/>
        <sz val="11"/>
        <color theme="1"/>
        <rFont val="Calibri"/>
        <family val="2"/>
        <scheme val="minor"/>
      </rPr>
      <t>Primarbereich</t>
    </r>
  </si>
  <si>
    <t>Abb. B5.f</t>
  </si>
  <si>
    <t>Zusammenhang zwischen der unterrichteten Zeit und Schüler/innen und Schülern pro Lehrkraft (2010)</t>
  </si>
  <si>
    <t>korrelation prim</t>
  </si>
  <si>
    <t>korrelation sekI</t>
  </si>
  <si>
    <r>
      <t xml:space="preserve"> Schüler/innen pro Lehrperson </t>
    </r>
    <r>
      <rPr>
        <b/>
        <i/>
        <sz val="11"/>
        <color theme="1"/>
        <rFont val="Calibri"/>
        <family val="2"/>
        <scheme val="minor"/>
      </rPr>
      <t>Sekundarbereich</t>
    </r>
  </si>
  <si>
    <r>
      <t xml:space="preserve"> Schüler/innen pro Lehrperson </t>
    </r>
    <r>
      <rPr>
        <b/>
        <i/>
        <sz val="11"/>
        <color theme="1"/>
        <rFont val="Calibri"/>
        <family val="2"/>
        <scheme val="minor"/>
      </rPr>
      <t>Primarbereich</t>
    </r>
  </si>
  <si>
    <r>
      <t xml:space="preserve"> Nettounterrichtszeit einer Lehrperson </t>
    </r>
    <r>
      <rPr>
        <b/>
        <i/>
        <sz val="11"/>
        <color theme="1"/>
        <rFont val="Calibri"/>
        <family val="2"/>
        <scheme val="minor"/>
      </rPr>
      <t>Primarbereich</t>
    </r>
  </si>
  <si>
    <r>
      <t xml:space="preserve">Nettounterrichtszeit einer Lehrperson </t>
    </r>
    <r>
      <rPr>
        <b/>
        <i/>
        <sz val="11"/>
        <color theme="1"/>
        <rFont val="Calibri"/>
        <family val="2"/>
        <scheme val="minor"/>
      </rPr>
      <t>Sekundarbereich</t>
    </r>
  </si>
  <si>
    <t>Bildungsabschluss</t>
  </si>
  <si>
    <t>überqualifiziert</t>
  </si>
  <si>
    <t>unterqualifiziert</t>
  </si>
  <si>
    <t>im ersten Job verblieben</t>
  </si>
  <si>
    <t>gewechselt</t>
  </si>
  <si>
    <t>überqu.&amp; gewechselt</t>
  </si>
  <si>
    <t>unterqu.&amp; gewechselt</t>
  </si>
  <si>
    <t>Passung bei der ersten Beschäftigung</t>
  </si>
  <si>
    <t>Wechsel aus der ersten Beschäftigung</t>
  </si>
  <si>
    <t>Referenzgruppe</t>
  </si>
  <si>
    <t>passend qualifiziert</t>
  </si>
  <si>
    <t>adäquat beschäftigt</t>
  </si>
  <si>
    <t>in Österreich</t>
  </si>
  <si>
    <t>in anderem Land</t>
  </si>
  <si>
    <t>zusätzl. Abschluss</t>
  </si>
  <si>
    <t>Abbruch</t>
  </si>
  <si>
    <t>Migration</t>
  </si>
  <si>
    <t>Wohnort</t>
  </si>
  <si>
    <t>dicht besiedelt</t>
  </si>
  <si>
    <t>unselbstständig</t>
  </si>
  <si>
    <t>andere</t>
  </si>
  <si>
    <t>Leitende Berufe</t>
  </si>
  <si>
    <t>Akademische B.</t>
  </si>
  <si>
    <t>Technische B.</t>
  </si>
  <si>
    <t xml:space="preserve">Bürokräfte, kaufm. B. </t>
  </si>
  <si>
    <t>Dienstleistungsb.</t>
  </si>
  <si>
    <t>Land- &amp; Forstw.</t>
  </si>
  <si>
    <t>Handwerkl. Berufe</t>
  </si>
  <si>
    <t>Maschinenbedien.</t>
  </si>
  <si>
    <t>Hilfskräfte</t>
  </si>
  <si>
    <t>Vollzeit</t>
  </si>
  <si>
    <t>Teilzeit</t>
  </si>
  <si>
    <t>Inserat</t>
  </si>
  <si>
    <t>Direktbewerbung</t>
  </si>
  <si>
    <t>Familie, Bekannte</t>
  </si>
  <si>
    <t>frühere Tätigkeit</t>
  </si>
  <si>
    <t>anderes</t>
  </si>
  <si>
    <t>Wechsel</t>
  </si>
  <si>
    <t>nein</t>
  </si>
  <si>
    <t>ja</t>
  </si>
  <si>
    <t>Stellung und Beruf in der ersten Beschäftigung</t>
  </si>
  <si>
    <t>Wege in die erste Beschäftigung</t>
  </si>
  <si>
    <t>Nettostundenlohn (EURO)</t>
  </si>
  <si>
    <t>Wochenarbeitszeit (Stunden)</t>
  </si>
  <si>
    <t>Höchstens Pflichtschule</t>
  </si>
  <si>
    <t>Sekundarabschluss</t>
  </si>
  <si>
    <t>Tertiärabschluss</t>
  </si>
  <si>
    <t>25 bis 64 Jahre</t>
  </si>
  <si>
    <t>25 bis 44 Jahre</t>
  </si>
  <si>
    <t>45 bis 64 Jahre</t>
  </si>
  <si>
    <t>EU-27</t>
  </si>
  <si>
    <t>25- bis 64- Jährige Bevölkerung (in %)</t>
  </si>
  <si>
    <t>m - w</t>
  </si>
  <si>
    <t>20-24 Jahre</t>
  </si>
  <si>
    <t>25-64 Jahre</t>
  </si>
  <si>
    <t>20-24</t>
  </si>
  <si>
    <t>25-64</t>
  </si>
  <si>
    <t>Prozentpunkte</t>
  </si>
  <si>
    <t>Bevölkerung (in %)</t>
  </si>
  <si>
    <t>ISCED 0-2</t>
  </si>
  <si>
    <t>ISCED 3-4</t>
  </si>
  <si>
    <t>EU-27 = 100</t>
  </si>
  <si>
    <t>Erwerbsbevölkerung (in %)</t>
  </si>
  <si>
    <t>Arbeiter</t>
  </si>
  <si>
    <t>FD, Sonstige</t>
  </si>
  <si>
    <t>PS</t>
  </si>
  <si>
    <t>Quelle: Statistik Austria, abgestimmte Erwerbsstatistik</t>
  </si>
  <si>
    <t>Anmerkung: Bevölkerung nicht in formaler Bildung im Alter von 15 bis 64 Jahre. Stichtag 31.10.2009</t>
  </si>
  <si>
    <t>Erwerbstätige</t>
  </si>
  <si>
    <t>Arbeitslose</t>
  </si>
  <si>
    <t>Nichterwerbspersonen</t>
  </si>
  <si>
    <t>Quelle: Statistik Austria, abgestimmte Erwerbsstatistik, Stichtag 31.10.2009</t>
  </si>
  <si>
    <t>Anmerkung: Bevölkerung nicht in formaler Bildung im Alter von 15 bis 64 Jahre. Stichtag: 31.10.2009</t>
  </si>
  <si>
    <t>Quelle: OECD 2011.</t>
  </si>
  <si>
    <t>Anmerkung: Angaben basieren auf jährlichen Einkommen aus ganzjähriger Vollzeitbeschäftigung</t>
  </si>
  <si>
    <t>Einkommen der Frauen (als % des Einkommens der Männer)</t>
  </si>
  <si>
    <t>Medianes Äquivalenzeinkommen in KKS</t>
  </si>
  <si>
    <t>Relativ (alle = 100)</t>
  </si>
  <si>
    <t>Quelle: Eurostat (EU-SILC)</t>
  </si>
  <si>
    <t>Anmerkung: Bevölkerung der 18- bis 64- Jährigen in ausgewählten Ländern, Angaben in Kaufkraftstandards (KKS) im Jahr 2010.</t>
  </si>
  <si>
    <t>Allgemeinbildende höhere Schule</t>
  </si>
  <si>
    <t>Berufsbildende höhere Schule, Kolleg</t>
  </si>
  <si>
    <t>Berufsbildende mittlere Schule (ohne Berufsschule)</t>
  </si>
  <si>
    <t>Lehrabschluss (Berufsschule)</t>
  </si>
  <si>
    <t>kein Sekundarabschluss II</t>
  </si>
  <si>
    <t>Abschluss der Sekundarstufe II          20-24-Jährige (in %)</t>
  </si>
  <si>
    <t>Abschlüsse                                     20-24-Jährige (in %)</t>
  </si>
  <si>
    <t>1999</t>
  </si>
  <si>
    <t>Kroatien</t>
  </si>
  <si>
    <t>Slowakei</t>
  </si>
  <si>
    <t>Tschechische R.</t>
  </si>
  <si>
    <t>Polen</t>
  </si>
  <si>
    <t>Slowenien</t>
  </si>
  <si>
    <t>Irland</t>
  </si>
  <si>
    <t>Litauen</t>
  </si>
  <si>
    <t>Zypern</t>
  </si>
  <si>
    <t>Bulgarien</t>
  </si>
  <si>
    <t>Ungarn</t>
  </si>
  <si>
    <t>Griechenland</t>
  </si>
  <si>
    <t>Estland</t>
  </si>
  <si>
    <t>Belgien</t>
  </si>
  <si>
    <t>Vereinigtes Königreich</t>
  </si>
  <si>
    <t>Lettland</t>
  </si>
  <si>
    <t>Rumänien</t>
  </si>
  <si>
    <t>EU-15</t>
  </si>
  <si>
    <t>Italien</t>
  </si>
  <si>
    <t>Luxemburg</t>
  </si>
  <si>
    <t>Spanien</t>
  </si>
  <si>
    <t>Portugal</t>
  </si>
  <si>
    <t>Island</t>
  </si>
  <si>
    <t>Malta</t>
  </si>
  <si>
    <t>Anteil der 20- bis 24-jährigen Personen, die zumindest über einen Abschluss auf der Sekundarstufe II verfügen (200, 2010)</t>
  </si>
  <si>
    <t>Reifeprüfungsjahrgang</t>
  </si>
  <si>
    <t>AHS-männlich</t>
  </si>
  <si>
    <t>AHS-weiblich</t>
  </si>
  <si>
    <t>BHS-männlich</t>
  </si>
  <si>
    <t>BHS-weiblich</t>
  </si>
  <si>
    <t>BAKIP, 
BASOP</t>
  </si>
  <si>
    <t>BHS: technisch/
gewerbl.</t>
  </si>
  <si>
    <t>BHS: kauf-
männisch</t>
  </si>
  <si>
    <t>BHS: wirtschafts-
berufl.</t>
  </si>
  <si>
    <t>BHS: land- und 
forstw.</t>
  </si>
  <si>
    <t>Anzahl erfolgreicher Prüfungen</t>
  </si>
  <si>
    <t>Inklusive Sonderformen wie Aufbaulehrgängen, Schulen für Berufstätige und Externistenprüfungen, inkl. Kollegs und Lehrgängen für Sonderpädagogik (Folgeabschlüsse).</t>
  </si>
  <si>
    <t>Abschluss der Sekundarstufe I nicht erreicht</t>
  </si>
  <si>
    <t xml:space="preserve">Tirol  </t>
  </si>
  <si>
    <t xml:space="preserve">Wien  </t>
  </si>
  <si>
    <t>Anteil nach Bundesländern</t>
  </si>
  <si>
    <t>Anzahl</t>
  </si>
  <si>
    <t>Allg. Statutschule</t>
  </si>
  <si>
    <t>Polytechn. Schule</t>
  </si>
  <si>
    <t>%</t>
  </si>
  <si>
    <t>Umgangssprache</t>
  </si>
  <si>
    <t>Abschluss der 
Sekundarstufe I 
nicht erreicht</t>
  </si>
  <si>
    <t>alle</t>
  </si>
  <si>
    <t>Bosnisch, Kroatisch, Serbisch</t>
  </si>
  <si>
    <t>Verteilung nach zuletzt besuchtem Schultyp</t>
  </si>
  <si>
    <t>Verteilung nach Umgangssprache und Geschlecht</t>
  </si>
  <si>
    <t>Jugendliche ohne weitere schulische Ausbildung im Jahr nach der Absolvierung der Schulpflicht* (2009/10)</t>
  </si>
  <si>
    <t>Abschluss der 
Sekundarstufe I 
erreicht**</t>
  </si>
  <si>
    <t>Abschluss der Sekundarstufe I erreicht**</t>
  </si>
  <si>
    <t>BHS***</t>
  </si>
  <si>
    <t>* 14-jährige Schülerinnen und Schüler des Schuljahres 2008/09 (Alter zum Stichtag 1. September 2008; bei regulärer Einschulung im Alter von 6 Jahren im Schuljahr 2008/09 im letzten Jahr der Schulpflicht), die im Schuljahr 2009/10 keine Schule ehr besuchen.</t>
  </si>
  <si>
    <t>** Erfolgreicher Abschluss der 8. Schulstufe bestimmter Schultypen (z.B. Hauptschulen, AHS Unterstufe), der zum Besuch einer weiterführenden Ausbildng gem. § 28 Abs. 3 SchuUG berechtigt.</t>
  </si>
  <si>
    <t>*** Inkl. BAKIP.</t>
  </si>
  <si>
    <t xml:space="preserve">Mittlere u. höhere Schulen gesamt </t>
  </si>
  <si>
    <t>Quelle, Berechnung und Darstellung: Statistik Austria (Schulstatistik).</t>
  </si>
  <si>
    <t>Anmerkung: * Mittlere und höhere Schulen ohne Ausbildungen im Gesundheitswesen, allgemeinbildende und berufsbildende Statutschulen und Bundesanstalten für Leibeserzieher/innen.</t>
  </si>
  <si>
    <t>Rang</t>
  </si>
  <si>
    <t>ISO</t>
  </si>
  <si>
    <t>Finland</t>
  </si>
  <si>
    <t>GBR (N)</t>
  </si>
  <si>
    <t>Northern Ireland</t>
  </si>
  <si>
    <t>United States</t>
  </si>
  <si>
    <t>Denmark</t>
  </si>
  <si>
    <t>Ireland</t>
  </si>
  <si>
    <t>GBR (E)</t>
  </si>
  <si>
    <t>England</t>
  </si>
  <si>
    <t>Canada</t>
  </si>
  <si>
    <t>Netherlands</t>
  </si>
  <si>
    <t>Czech Republic</t>
  </si>
  <si>
    <t>Sweden</t>
  </si>
  <si>
    <t>Italy</t>
  </si>
  <si>
    <t>Germany</t>
  </si>
  <si>
    <t>Israel</t>
  </si>
  <si>
    <t>Hungary</t>
  </si>
  <si>
    <t>Slovak Republic</t>
  </si>
  <si>
    <t>BGR</t>
  </si>
  <si>
    <t>Bulgaria</t>
  </si>
  <si>
    <t>New Zealand</t>
  </si>
  <si>
    <t>Slovenia</t>
  </si>
  <si>
    <t>Austria</t>
  </si>
  <si>
    <t>LTU</t>
  </si>
  <si>
    <t>Lithuania</t>
  </si>
  <si>
    <t>Australia</t>
  </si>
  <si>
    <t>Poland</t>
  </si>
  <si>
    <t>France</t>
  </si>
  <si>
    <t>Spain</t>
  </si>
  <si>
    <t>Norway</t>
  </si>
  <si>
    <t>BEL (fr)</t>
  </si>
  <si>
    <t>Belgium (French)</t>
  </si>
  <si>
    <t>ROU</t>
  </si>
  <si>
    <t>Romania</t>
  </si>
  <si>
    <t>MLT</t>
  </si>
  <si>
    <t>Anteile der Schüler/innen auf den Kompetenzstufen (in %)</t>
  </si>
  <si>
    <t>unter Stufe 1</t>
  </si>
  <si>
    <t>Stufe 1</t>
  </si>
  <si>
    <t>Stufe 2</t>
  </si>
  <si>
    <t>Stufe 3</t>
  </si>
  <si>
    <t>Stufe 4</t>
  </si>
  <si>
    <t>niedrige Kompetenz                                                       hohe Kompetenz</t>
  </si>
  <si>
    <t xml:space="preserve">Anmerkung: Teilnehmerländer absteigend nach dem Mittelwert auf der Lese-Gesamtskala sortiert; fett eingetragene Länder unterscheiden sich nicht signifikant von Österreich; </t>
  </si>
  <si>
    <t>Korea, Rep. of</t>
  </si>
  <si>
    <t>Japan</t>
  </si>
  <si>
    <t>Belgium (Flemish)</t>
  </si>
  <si>
    <t>BEL (fl)</t>
  </si>
  <si>
    <t>Turkey</t>
  </si>
  <si>
    <t>Chile</t>
  </si>
  <si>
    <t xml:space="preserve">Korea, Rep. of    </t>
  </si>
  <si>
    <t>Abb. C3.d</t>
  </si>
  <si>
    <t xml:space="preserve">Anteil der Schüler/innen mit nichtdeutscher Alltagssprache und sonderpädagogischem Förderbedarf nach Bundesland (2010/11) </t>
  </si>
  <si>
    <t>1.-4.Stufe</t>
  </si>
  <si>
    <t>5.-8. Stufe</t>
  </si>
  <si>
    <t>9.Stufe</t>
  </si>
  <si>
    <t>1.-9.Stufe</t>
  </si>
  <si>
    <t>Anteil der Schüler/innen mit nichtdeutscher Alltagssprache und SPF (in %)</t>
  </si>
  <si>
    <t>nach Schultyp</t>
  </si>
  <si>
    <t>nach Schulstufen</t>
  </si>
  <si>
    <t>Anteil mit SPF und nicht-deutsch an allen Schüler/innen mit nicht-deutscher Muttersprache</t>
  </si>
  <si>
    <t>AHS-Unterstufen</t>
  </si>
  <si>
    <t>weniger als 20 Schüler/innen pro Klasse</t>
  </si>
  <si>
    <t>mehr als 25 Schüler/innen pro Klasse</t>
  </si>
  <si>
    <t>AHS (87 Schulformen)</t>
  </si>
  <si>
    <t>BS (261)</t>
  </si>
  <si>
    <t>BMS (97)</t>
  </si>
  <si>
    <t>BHS (131)</t>
  </si>
  <si>
    <t>Pädagogik (3)</t>
  </si>
  <si>
    <t>Kunstgewerbe, Mode (54)</t>
  </si>
  <si>
    <t>Handel, Wirtschaft (55)</t>
  </si>
  <si>
    <t>Informationstechnologie (7)</t>
  </si>
  <si>
    <t>Technik (225)</t>
  </si>
  <si>
    <t>Land-/Forstw. (36)</t>
  </si>
  <si>
    <t>Gesundh.-, Sozialw. (19)</t>
  </si>
  <si>
    <t>Dienstleistung (88)</t>
  </si>
  <si>
    <t>Gesamt (576 Schulformen)</t>
  </si>
  <si>
    <t>typisch weiblich (&gt; 66,6%)</t>
  </si>
  <si>
    <t>ausgeglichen (33,4% - 66,6%)</t>
  </si>
  <si>
    <t>typisch männlich (&gt; 66,6%)</t>
  </si>
  <si>
    <t>in geschlechts- typischen Schulformen</t>
  </si>
  <si>
    <t>in ausgeglichenen Schulformen</t>
  </si>
  <si>
    <t>in geschlechts- untypischen Schulformen</t>
  </si>
  <si>
    <t>weibliche Schülerinnen</t>
  </si>
  <si>
    <t>männliche Schüler</t>
  </si>
  <si>
    <t>alle Schüler/innen</t>
  </si>
  <si>
    <t>OECE-average</t>
  </si>
  <si>
    <t>Abb. C6.a</t>
  </si>
  <si>
    <t>Zusammenhang zwischen der Betreuungsrelation und den durchschnittlichen Leistungen im EU/OECD-Vergleich</t>
  </si>
  <si>
    <t>Lesen</t>
  </si>
  <si>
    <t>Naturwissenschaft</t>
  </si>
  <si>
    <t>Sekundarstufe</t>
  </si>
  <si>
    <t>Anmerkung: PISA-Leistungen sind als Durchschnitt der Landesmittelwerte in Lesen, Mathematik und Naturwissenschaften berechnet.</t>
  </si>
  <si>
    <t>OECD*-total</t>
  </si>
  <si>
    <t>* OECD ohne Mexiko und Chile</t>
  </si>
  <si>
    <t>Quelle: PIRLS 2011, EUROSTAT, OECD (2011). Darstellung: IHS.</t>
  </si>
  <si>
    <t>Ausgaben pro Schüler/in</t>
  </si>
  <si>
    <t xml:space="preserve">AHS                                            </t>
  </si>
  <si>
    <t>Berufsschulen*</t>
  </si>
  <si>
    <t xml:space="preserve">ALLE SCHULEN**                      </t>
  </si>
  <si>
    <t>Abb. C6.b</t>
  </si>
  <si>
    <t>Zusammenhang zwischen der Betreuungsrelation und den Ausgaben pro Schüler/in im Vergleich der Schultypen (2010/11)</t>
  </si>
  <si>
    <t>Quelle: Statistik Austria (Schulstatistik, Statistik der Bildungsausgaben). Darstellung: IHS.</t>
  </si>
  <si>
    <t>Scorediff</t>
  </si>
  <si>
    <t>Effekt</t>
  </si>
  <si>
    <t>4. Schulstufe</t>
  </si>
  <si>
    <t>Mathematik gesamt</t>
  </si>
  <si>
    <t>Arbeiten mit Zahlen</t>
  </si>
  <si>
    <t>Arbeiten mit Operationen</t>
  </si>
  <si>
    <t>Arbeiten mit Größen</t>
  </si>
  <si>
    <t>Arbeiten mit Ebene und Raum</t>
  </si>
  <si>
    <t>Zahlen und Maße</t>
  </si>
  <si>
    <t>Variable und funktionale Abhängigkeiten</t>
  </si>
  <si>
    <t>geometrische Körper und Figuren</t>
  </si>
  <si>
    <t>statistische Darstellung und Kenngrößen</t>
  </si>
  <si>
    <t>Darstellen &amp; Modellbilden</t>
  </si>
  <si>
    <t>Rechnen &amp; Operieren</t>
  </si>
  <si>
    <t>Interpretieren</t>
  </si>
  <si>
    <t>Argumentieren &amp; Begründen</t>
  </si>
  <si>
    <t>Deutsch gesamt</t>
  </si>
  <si>
    <t>0,21216257671331-2</t>
  </si>
  <si>
    <t>Verfassen von Texten</t>
  </si>
  <si>
    <t>Rechtschreiben</t>
  </si>
  <si>
    <t>Sprachbewussstsein</t>
  </si>
  <si>
    <t>Schreiben</t>
  </si>
  <si>
    <t>Sprachbewusstsein</t>
  </si>
  <si>
    <t>Listening</t>
  </si>
  <si>
    <t>Reading</t>
  </si>
  <si>
    <t>Writing</t>
  </si>
  <si>
    <t>Speaking</t>
  </si>
  <si>
    <t>Englisch gesamt</t>
  </si>
  <si>
    <t>Positive Vorzeichen: Burschen besser; Negative Vorzeichen: Mädchen besser.</t>
  </si>
  <si>
    <r>
      <t xml:space="preserve">* Unterschiede statistisch signifikant (p </t>
    </r>
    <r>
      <rPr>
        <sz val="11"/>
        <color theme="1"/>
        <rFont val="Calibri"/>
        <family val="2"/>
      </rPr>
      <t>&gt; .05)</t>
    </r>
  </si>
  <si>
    <t>Sign.</t>
  </si>
  <si>
    <t>*</t>
  </si>
  <si>
    <t>Absolventinnen</t>
  </si>
  <si>
    <t>Schülerinnen</t>
  </si>
  <si>
    <t>INSGESAMT</t>
  </si>
  <si>
    <t>Allgemeinbildende Pflichtschulen</t>
  </si>
  <si>
    <t>Berufsbildende mittlere Schulen</t>
  </si>
  <si>
    <t>Berufsbildende höhere Schulen</t>
  </si>
  <si>
    <t>Abb. D7.c</t>
  </si>
  <si>
    <t>Vergleich der Leseleistung zwischen Schülerinnen und Schülern mit und ohne Migrationshintergrund (2009)</t>
  </si>
  <si>
    <t>Quelle: OECD, 2011; PISA, 2009.</t>
  </si>
  <si>
    <t>Neue Mitelschulen</t>
  </si>
  <si>
    <t>Anteil der Schüler/innen mit SPF (in %) in Regelschulen nach Schultyp</t>
  </si>
  <si>
    <t>SPF 1.-4. Stufe</t>
  </si>
  <si>
    <t>SPF 5.-8. Stufe</t>
  </si>
  <si>
    <t>SPF 9. Stufe</t>
  </si>
  <si>
    <t>SPF 1.-9. Stufe</t>
  </si>
  <si>
    <t>Anteil der Schüler/innen mit SPF (in %) in Regelschulen nach Schulstufen</t>
  </si>
  <si>
    <t>Anteil der Schüler/innen, die in Sonderschulen unterrichtet werden (in %)</t>
  </si>
  <si>
    <t>Sonderschule 5.-8. Stufe</t>
  </si>
  <si>
    <t>Sonderschule 9. Stufe</t>
  </si>
  <si>
    <t>Sonderschule 1.-4. Stufe</t>
  </si>
  <si>
    <t>Sonderschule  1.-9. Schulstufe</t>
  </si>
  <si>
    <t>Mean</t>
  </si>
  <si>
    <t>Quelle: PISA 2009, Berechnung und Darstellung: BIFIE.</t>
  </si>
  <si>
    <t>Lehrer</t>
  </si>
  <si>
    <t>sehr zufrieden</t>
  </si>
  <si>
    <t>eher zufrieden</t>
  </si>
  <si>
    <t>weder noch</t>
  </si>
  <si>
    <t>eher unzufrieden</t>
  </si>
  <si>
    <t>sehr unzufrieden</t>
  </si>
  <si>
    <t>Klasse</t>
  </si>
  <si>
    <t>Schule</t>
  </si>
  <si>
    <t>Ausbildungsstatus bzw. Schultyp</t>
  </si>
  <si>
    <t>Bildungsniveau der Eltern*</t>
  </si>
  <si>
    <t>Keine Ausbildung / Maximal Pflichtschule</t>
  </si>
  <si>
    <t>BMS / Meister</t>
  </si>
  <si>
    <t>niedrig (Pflichtschule)</t>
  </si>
  <si>
    <t>mittel (Lehre, BMS)</t>
  </si>
  <si>
    <t>höher (Matura)</t>
  </si>
  <si>
    <t>höchste (Hochschule)</t>
  </si>
  <si>
    <t>Alle Eltern</t>
  </si>
  <si>
    <t>17- Jährige gesamt</t>
  </si>
  <si>
    <t>17- Jährige männlich</t>
  </si>
  <si>
    <t>17- Jährige weiblich</t>
  </si>
  <si>
    <t>Vorbildung</t>
  </si>
  <si>
    <r>
      <t xml:space="preserve">unbekannt </t>
    </r>
    <r>
      <rPr>
        <vertAlign val="superscript"/>
        <sz val="11"/>
        <rFont val="Calibri"/>
        <family val="2"/>
        <scheme val="minor"/>
      </rPr>
      <t>3</t>
    </r>
    <r>
      <rPr>
        <sz val="11"/>
        <rFont val="Calibri"/>
        <family val="2"/>
        <scheme val="minor"/>
      </rPr>
      <t>)</t>
    </r>
  </si>
  <si>
    <r>
      <t xml:space="preserve">Berufsschule </t>
    </r>
    <r>
      <rPr>
        <vertAlign val="superscript"/>
        <sz val="11"/>
        <rFont val="Calibri"/>
        <family val="2"/>
        <scheme val="minor"/>
      </rPr>
      <t>2</t>
    </r>
    <r>
      <rPr>
        <sz val="11"/>
        <rFont val="Calibri"/>
        <family val="2"/>
        <scheme val="minor"/>
      </rPr>
      <t>)</t>
    </r>
  </si>
  <si>
    <r>
      <t>Vorbildung</t>
    </r>
    <r>
      <rPr>
        <vertAlign val="superscript"/>
        <sz val="14"/>
        <color theme="3"/>
        <rFont val="Calibri"/>
        <family val="2"/>
        <scheme val="minor"/>
      </rPr>
      <t>1</t>
    </r>
    <r>
      <rPr>
        <sz val="14"/>
        <color theme="3"/>
        <rFont val="Calibri"/>
        <family val="2"/>
        <scheme val="minor"/>
      </rPr>
      <t xml:space="preserve"> der Schüler/innen in den ersten Berufsschulklassen nach Geschlecht (2010/11) </t>
    </r>
  </si>
  <si>
    <t>1) Im Schuljahr 2009/10 besuchte schulische Ausbildung, mit oder ohne vorhergehenden Abschluss einer (weiterführenden) Ausbildung. Wenn für 2009/10 keine Ausbildung gemeldet wurde, wurde die Ausbildung 2008/09 bzw. 2007/08 herangezogen.</t>
  </si>
  <si>
    <t>2) Hauptsächlich Wiederholungen bzw. Lehrberufswechsel.</t>
  </si>
  <si>
    <t>3) Inkl. Zuzügen aus dem Ausland bzw. vorherigem Schulbesuch im Ausland.</t>
  </si>
  <si>
    <t>VS, HS, NMS, SO, PTS</t>
  </si>
  <si>
    <t>1.- 9. Schulstufe (inkl. AHS-Unterstufe)</t>
  </si>
  <si>
    <t>Sonderschulen bzw. Sonderschulklassen</t>
  </si>
  <si>
    <t>Sonderpädag. Förderbedarf (ohne Sonderschulen)</t>
  </si>
  <si>
    <t>PIRLS 2011</t>
  </si>
  <si>
    <t>PISA 2009</t>
  </si>
  <si>
    <t>Schüler/innen pro Lehrer/in</t>
  </si>
  <si>
    <t>Effektstärken</t>
  </si>
  <si>
    <t>Anz. EU-Länder</t>
  </si>
  <si>
    <t>EU-Schnitt</t>
  </si>
  <si>
    <t>4. Schulstufe
9-10-Jährige</t>
  </si>
  <si>
    <t>TIMSS 1995</t>
  </si>
  <si>
    <t>n.t</t>
  </si>
  <si>
    <t>0,14*</t>
  </si>
  <si>
    <t>n.t.</t>
  </si>
  <si>
    <t>TIMSS 2007</t>
  </si>
  <si>
    <t>0,2*</t>
  </si>
  <si>
    <t>0,18*</t>
  </si>
  <si>
    <t>0,09 n.s.</t>
  </si>
  <si>
    <t>TIMSS 2011</t>
  </si>
  <si>
    <t>0,15*</t>
  </si>
  <si>
    <t>0.14*</t>
  </si>
  <si>
    <t>0,09*</t>
  </si>
  <si>
    <t>0,22*</t>
  </si>
  <si>
    <t>national</t>
  </si>
  <si>
    <t>8. Schulstufe
14-/15-Jährige</t>
  </si>
  <si>
    <t>0,06*</t>
  </si>
  <si>
    <t>ca. 9./10. Schulstufe
15-/16-Jährige</t>
  </si>
  <si>
    <t>PISA 2000</t>
  </si>
  <si>
    <t>0,20*</t>
  </si>
  <si>
    <t>0,11*</t>
  </si>
  <si>
    <t>PISA 2003</t>
  </si>
  <si>
    <t>0,08 n.s.</t>
  </si>
  <si>
    <t>0,12*</t>
  </si>
  <si>
    <t>PISA 2006</t>
  </si>
  <si>
    <t>0,23*</t>
  </si>
  <si>
    <t>0,16*</t>
  </si>
  <si>
    <t>4.Schulstufe
9-10-Jährige</t>
  </si>
  <si>
    <t>0,19*</t>
  </si>
  <si>
    <t>0,17*</t>
  </si>
  <si>
    <t>0,06 n.s.</t>
  </si>
  <si>
    <t>0.08</t>
  </si>
  <si>
    <t>ca. 9 Schulstufe
15-/16-Jährige</t>
  </si>
  <si>
    <t>0,05 n.s.</t>
  </si>
  <si>
    <t>0,02 n.s.</t>
  </si>
  <si>
    <t xml:space="preserve"> -0,01 n.s.</t>
  </si>
  <si>
    <t xml:space="preserve"> -0,03 n.s.</t>
  </si>
  <si>
    <t>0,07 n.s.</t>
  </si>
  <si>
    <t>0,04 n.s.</t>
  </si>
  <si>
    <t xml:space="preserve"> -0,02 n.s.</t>
  </si>
  <si>
    <t>PIRLS 2006</t>
  </si>
  <si>
    <t xml:space="preserve"> -0,15*</t>
  </si>
  <si>
    <t xml:space="preserve"> -0,10*</t>
  </si>
  <si>
    <t xml:space="preserve"> -0,18*</t>
  </si>
  <si>
    <t>-0,12*</t>
  </si>
  <si>
    <t>-0,17*</t>
  </si>
  <si>
    <t xml:space="preserve"> -0,35*</t>
  </si>
  <si>
    <t xml:space="preserve"> -0,31*</t>
  </si>
  <si>
    <t xml:space="preserve"> -0,32*</t>
  </si>
  <si>
    <t xml:space="preserve"> -0,47*</t>
  </si>
  <si>
    <t xml:space="preserve"> -0,39*</t>
  </si>
  <si>
    <t xml:space="preserve"> -0,42*</t>
  </si>
  <si>
    <t xml:space="preserve"> -0,38*</t>
  </si>
  <si>
    <t xml:space="preserve"> -0,40*</t>
  </si>
  <si>
    <t xml:space="preserve"> -0,43*</t>
  </si>
  <si>
    <t xml:space="preserve">Anmerkung: In die Berechnung gingen jene Teilnehmerländer ein, die im Jahr der Testdurchführung Mitgliedsländer der EU waren. </t>
  </si>
  <si>
    <r>
      <t xml:space="preserve">*) Unterschiede statistisch signifikant (p </t>
    </r>
    <r>
      <rPr>
        <sz val="11"/>
        <color theme="1"/>
        <rFont val="Calibri"/>
        <family val="2"/>
      </rPr>
      <t>&lt; .05)</t>
    </r>
  </si>
  <si>
    <r>
      <t>BL_2010</t>
    </r>
    <r>
      <rPr>
        <b/>
        <vertAlign val="superscript"/>
        <sz val="11"/>
        <color theme="1"/>
        <rFont val="Calibri"/>
        <family val="2"/>
        <scheme val="minor"/>
      </rPr>
      <t>1</t>
    </r>
  </si>
  <si>
    <t>1) Bildungsstandards Baseline-Testung</t>
  </si>
  <si>
    <t>Leistungsdifferenz in Punkten</t>
  </si>
  <si>
    <t>Zufriedenheit Lehrer/innen</t>
  </si>
  <si>
    <t>Zufriedenheit Klasse</t>
  </si>
  <si>
    <t>Zufriedenheit Schule</t>
  </si>
  <si>
    <t>Schulsparte</t>
  </si>
  <si>
    <t xml:space="preserve">Anmerkung: Bei den Mittelwerten bedeutet ein hoher Wert hohe Zufriedenheit, wobei die Werte zwischen 0 und 4 liegen. Aufgrund der korrigierten Gewichtung für das Jahr 2000 können geringe Abweichungen zu bisher veröffentlichten Daten bestehen. </t>
  </si>
  <si>
    <t>Anzahl der absolvierten FB-Tage</t>
  </si>
  <si>
    <t>Anzahl der verpflichtenden FB-Tage</t>
  </si>
  <si>
    <t>SE</t>
  </si>
  <si>
    <t xml:space="preserve">AUS     </t>
  </si>
  <si>
    <t xml:space="preserve">AUT     </t>
  </si>
  <si>
    <t xml:space="preserve">BEL     </t>
  </si>
  <si>
    <t xml:space="preserve">BUL     </t>
  </si>
  <si>
    <t xml:space="preserve">DNK     </t>
  </si>
  <si>
    <t xml:space="preserve">ESP     </t>
  </si>
  <si>
    <t xml:space="preserve">EST     </t>
  </si>
  <si>
    <t xml:space="preserve">HUN     </t>
  </si>
  <si>
    <t xml:space="preserve">IRL     </t>
  </si>
  <si>
    <t xml:space="preserve">ITA     </t>
  </si>
  <si>
    <t xml:space="preserve">KOR     </t>
  </si>
  <si>
    <t xml:space="preserve">LIT     </t>
  </si>
  <si>
    <t xml:space="preserve">MEX     </t>
  </si>
  <si>
    <t xml:space="preserve">MLT     </t>
  </si>
  <si>
    <t xml:space="preserve">NOR     </t>
  </si>
  <si>
    <t xml:space="preserve">POL     </t>
  </si>
  <si>
    <t xml:space="preserve">POR     </t>
  </si>
  <si>
    <t xml:space="preserve">SLO     </t>
  </si>
  <si>
    <t xml:space="preserve">SVK     </t>
  </si>
  <si>
    <t xml:space="preserve">TUR     </t>
  </si>
  <si>
    <t xml:space="preserve">Total   </t>
  </si>
  <si>
    <t>Valid Percent</t>
  </si>
  <si>
    <t>Mean OECD-/EU-Länder</t>
  </si>
  <si>
    <t>Quelle: TALIS, 2008</t>
  </si>
  <si>
    <t>Anteil der Lehrer/innen, die höheren Fortbildungsbedarf geäußert haben</t>
  </si>
  <si>
    <t>Gründe, warum nicht mehr Fortbildungen absolviert wurden</t>
  </si>
  <si>
    <t>BTG20A: Did not have the prerequisites  Voraussetzungen nicht erfüllt</t>
  </si>
  <si>
    <t>BTG20B: too expensive                                                   zu teuer</t>
  </si>
  <si>
    <t>BTG20C: Lack of employer support                         mangelnde Unterstützung von der Schulleitung</t>
  </si>
  <si>
    <t>BTG20D: Conflict with work schedule                 Konflikt mit Stundenplan</t>
  </si>
  <si>
    <t>BTG20E: Family responsibilities                       familiäre Gründe</t>
  </si>
  <si>
    <t>BTG20F: Not suitable professional development     keine passende Fortbildung</t>
  </si>
  <si>
    <t>Quelle: TALIS, 2008.</t>
  </si>
  <si>
    <r>
      <rPr>
        <sz val="9"/>
        <color indexed="8"/>
        <rFont val="Arial"/>
        <family val="2"/>
      </rPr>
      <t>AUS</t>
    </r>
  </si>
  <si>
    <r>
      <rPr>
        <sz val="9"/>
        <color indexed="8"/>
        <rFont val="Arial"/>
        <family val="2"/>
      </rPr>
      <t>BUL</t>
    </r>
  </si>
  <si>
    <r>
      <rPr>
        <sz val="9"/>
        <color indexed="8"/>
        <rFont val="Arial"/>
        <family val="2"/>
      </rPr>
      <t>DNK</t>
    </r>
  </si>
  <si>
    <r>
      <rPr>
        <sz val="9"/>
        <color indexed="8"/>
        <rFont val="Arial"/>
        <family val="2"/>
      </rPr>
      <t>ESP</t>
    </r>
  </si>
  <si>
    <r>
      <rPr>
        <sz val="9"/>
        <color indexed="8"/>
        <rFont val="Arial"/>
        <family val="2"/>
      </rPr>
      <t>EST</t>
    </r>
  </si>
  <si>
    <r>
      <rPr>
        <sz val="9"/>
        <color indexed="8"/>
        <rFont val="Arial"/>
        <family val="2"/>
      </rPr>
      <t>HUN</t>
    </r>
  </si>
  <si>
    <r>
      <rPr>
        <sz val="9"/>
        <color indexed="8"/>
        <rFont val="Arial"/>
        <family val="2"/>
      </rPr>
      <t>ITA</t>
    </r>
  </si>
  <si>
    <r>
      <rPr>
        <sz val="9"/>
        <color indexed="8"/>
        <rFont val="Arial"/>
        <family val="2"/>
      </rPr>
      <t>KOR</t>
    </r>
  </si>
  <si>
    <r>
      <rPr>
        <sz val="9"/>
        <color indexed="8"/>
        <rFont val="Arial"/>
        <family val="2"/>
      </rPr>
      <t>LIT</t>
    </r>
  </si>
  <si>
    <r>
      <rPr>
        <sz val="9"/>
        <color indexed="8"/>
        <rFont val="Arial"/>
        <family val="2"/>
      </rPr>
      <t>MEX</t>
    </r>
  </si>
  <si>
    <r>
      <rPr>
        <sz val="9"/>
        <color indexed="8"/>
        <rFont val="Arial"/>
        <family val="2"/>
      </rPr>
      <t>NOR</t>
    </r>
  </si>
  <si>
    <r>
      <rPr>
        <sz val="9"/>
        <color indexed="8"/>
        <rFont val="Arial"/>
        <family val="2"/>
      </rPr>
      <t>POL</t>
    </r>
  </si>
  <si>
    <r>
      <rPr>
        <sz val="9"/>
        <color indexed="8"/>
        <rFont val="Arial"/>
        <family val="2"/>
      </rPr>
      <t>POR</t>
    </r>
  </si>
  <si>
    <r>
      <rPr>
        <sz val="9"/>
        <color indexed="8"/>
        <rFont val="Arial"/>
        <family val="2"/>
      </rPr>
      <t>SLO</t>
    </r>
  </si>
  <si>
    <r>
      <rPr>
        <sz val="9"/>
        <color indexed="8"/>
        <rFont val="Arial"/>
        <family val="2"/>
      </rPr>
      <t>SVK</t>
    </r>
  </si>
  <si>
    <r>
      <rPr>
        <sz val="9"/>
        <color indexed="8"/>
        <rFont val="Arial"/>
        <family val="2"/>
      </rPr>
      <t>TUR</t>
    </r>
  </si>
  <si>
    <t>Abb. B5.g</t>
  </si>
  <si>
    <t>Durchschnittliches Verhältnis Lehrkräfte und Schüler/innen zu pädagogisch unterstützendem Personal (2007)</t>
  </si>
  <si>
    <t>Durchschnittliches Verhältnis pädagogisch unterstützenden Personal zu Lehrkräften (linke Achse)</t>
  </si>
  <si>
    <t>Durchschnittliches Verhältnis pädagogisch unterstützendes Personal zu Schüler/innen            (rechte Achse)</t>
  </si>
  <si>
    <t>Quelle: Schulleiter-Fragebogen, TALIS 2008: Schmich (2010), S. 131</t>
  </si>
  <si>
    <t>Traditionelle Sichtweise</t>
  </si>
  <si>
    <t>Konstruktivistische Sichtweise</t>
  </si>
  <si>
    <t>MW</t>
  </si>
  <si>
    <t>SD</t>
  </si>
  <si>
    <t>BUL</t>
  </si>
  <si>
    <t>LIT</t>
  </si>
  <si>
    <t>POR</t>
  </si>
  <si>
    <t>SLO</t>
  </si>
  <si>
    <t>Lehrüberzeugungen im internationalen Vergleich</t>
  </si>
  <si>
    <t>Quelle: TALIS 2008. Berechnung und Darstellung: BIFIE.</t>
  </si>
  <si>
    <t>Lehrüberzeugungen im nationalen Vergleich</t>
  </si>
  <si>
    <t>Schulart</t>
  </si>
  <si>
    <t xml:space="preserve">männlich </t>
  </si>
  <si>
    <t>below Level 1b</t>
  </si>
  <si>
    <t>Level 1b</t>
  </si>
  <si>
    <t>Level 1a</t>
  </si>
  <si>
    <t>LVA</t>
  </si>
  <si>
    <t>below Level 1</t>
  </si>
  <si>
    <t>Level 1</t>
  </si>
  <si>
    <t>Level 0</t>
  </si>
  <si>
    <t>Quelle: PISA 2009. Darstellung: BIFIE.</t>
  </si>
  <si>
    <t>Schulform/leistungsgruppenunabhängig
kombinierte Notenstufen*</t>
  </si>
  <si>
    <t>LG1:
gut</t>
  </si>
  <si>
    <t>AHS:
befriedigend</t>
  </si>
  <si>
    <t>LG1:
befriedigend</t>
  </si>
  <si>
    <t>Angaben in Punkten der BIST-Baseline-Testung Deutsch (2009). Der Österreichschnitt entspricht etwa 500 Punkten, eine Standardabweichung 100 Punkten.</t>
  </si>
  <si>
    <t>* Zum Vergleich der Noten unterschiedlicher Schulformen und Leistungsgruppen wird ein Umrechnungsschlüssel angewandt, der die Noten der 2. bzw. 3. Leistungsgruppe um zwei bzw. vier Notenstufen herabsetzt. Die Noten der AHS und der 1. Leistungsgruppe sind direkt vergleichbar. Die Noten „Sehr gut“ und „Gut“ in der 2. Leistungsgruppe sind, im Hinblick auf Berechtigungen, mit einem „Befriedigend“ und „Genügend“ der AHS vergleichbar.</t>
  </si>
  <si>
    <t>AHS: sehr gut</t>
  </si>
  <si>
    <t>LG1: sehr gut</t>
  </si>
  <si>
    <t>AHS: gut</t>
  </si>
  <si>
    <t>LG2: sehr gut</t>
  </si>
  <si>
    <t>eher verbessert</t>
  </si>
  <si>
    <t>eher verschlechtert</t>
  </si>
  <si>
    <t>gleich geblieben</t>
  </si>
  <si>
    <t>weiß nicht</t>
  </si>
  <si>
    <t>Die Qualität des Unterrichts (Lehr- u. Lernqualität)</t>
  </si>
  <si>
    <t>Qualität des "Lebensraums" Schule, also des Klassen- und Schulklimas</t>
  </si>
  <si>
    <t xml:space="preserve">Schulpartnerschaft: Kooperation Eltern, Lehrkräfte, Schüler/innen </t>
  </si>
  <si>
    <t>Qualität des Schulmanagements (Leitung, Organisation)</t>
  </si>
  <si>
    <t>Qualität der Lehrer/innen, also Professionalität und Personalentwicklung</t>
  </si>
  <si>
    <r>
      <t xml:space="preserve">Daten auf Anfrage unter: </t>
    </r>
    <r>
      <rPr>
        <u/>
        <sz val="11"/>
        <color rgb="FF0070C0"/>
        <rFont val="Calibri"/>
        <family val="2"/>
        <scheme val="minor"/>
      </rPr>
      <t>m.bruneforth@bifie.at</t>
    </r>
  </si>
  <si>
    <t>Quelle: OECD (2012)</t>
  </si>
  <si>
    <t>Quelle: PISA 2009. Darstellung: BIFIE</t>
  </si>
  <si>
    <t xml:space="preserve">Quelle: Mikrozensus der Jahre 2009-2011. Berechnung: IHS  </t>
  </si>
  <si>
    <t>Quelle: TALIS 2008</t>
  </si>
  <si>
    <r>
      <t xml:space="preserve">auf Anfrage: </t>
    </r>
    <r>
      <rPr>
        <u/>
        <sz val="11"/>
        <color theme="4"/>
        <rFont val="Calibri"/>
        <family val="2"/>
        <scheme val="minor"/>
      </rPr>
      <t>m.bruneforth@bifie.at</t>
    </r>
  </si>
  <si>
    <t>Tabellenblatt</t>
  </si>
  <si>
    <t>Titel</t>
  </si>
  <si>
    <t>Abb. D3.b</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</si>
</sst>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0.0"/>
    <numFmt numFmtId="165" formatCode="0.0"/>
    <numFmt numFmtId="166" formatCode="_-* #,##0_-;\-* #,##0_-;_-* &quot;-&quot;??_-;_-@_-"/>
    <numFmt numFmtId="167" formatCode="0.0%"/>
    <numFmt numFmtId="168" formatCode="#,##0;\-#,##0;\-"/>
    <numFmt numFmtId="169" formatCode="_(* #,##0.00_);_(* \(#,##0.00\);_(* &quot;-&quot;??_);_(@_)"/>
    <numFmt numFmtId="170" formatCode="0.0&quot;%&quot;"/>
    <numFmt numFmtId="171" formatCode="\(0\)"/>
    <numFmt numFmtId="172" formatCode="#,##0;#,##0;\-"/>
    <numFmt numFmtId="173" formatCode="#,##0.0_)"/>
    <numFmt numFmtId="174" formatCode="#&quot;%&quot;"/>
    <numFmt numFmtId="175" formatCode="#.0&quot;%&quot;"/>
    <numFmt numFmtId="176" formatCode="####"/>
    <numFmt numFmtId="177" formatCode="#,###.0&quot;%&quot;"/>
    <numFmt numFmtId="178" formatCode="#,##0;[Red]#,##0"/>
    <numFmt numFmtId="179" formatCode="####.0"/>
  </numFmts>
  <fonts count="98" x14ac:knownFonts="1">
    <font>
      <sz val="11"/>
      <color theme="1"/>
      <name val="Calibri"/>
      <family val="2"/>
      <scheme val="minor"/>
    </font>
    <font>
      <sz val="14"/>
      <color theme="3"/>
      <name val="Calibri"/>
      <family val="2"/>
      <scheme val="minor"/>
    </font>
    <font>
      <i/>
      <sz val="11"/>
      <color theme="1"/>
      <name val="Calibri"/>
      <family val="2"/>
      <scheme val="minor"/>
    </font>
    <font>
      <i/>
      <sz val="11"/>
      <color indexed="8"/>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8"/>
      <name val="Arial"/>
      <family val="2"/>
    </font>
    <font>
      <sz val="12"/>
      <name val="Arial"/>
      <family val="2"/>
    </font>
    <font>
      <b/>
      <sz val="10"/>
      <name val="Arial"/>
      <family val="2"/>
    </font>
    <font>
      <sz val="10"/>
      <name val="Arial"/>
      <family val="2"/>
    </font>
    <font>
      <sz val="11"/>
      <name val="Arial"/>
      <family val="2"/>
    </font>
    <font>
      <b/>
      <sz val="8"/>
      <name val="Arial"/>
      <family val="2"/>
    </font>
    <font>
      <sz val="9"/>
      <color theme="1"/>
      <name val="Calibri"/>
      <family val="2"/>
      <scheme val="minor"/>
    </font>
    <font>
      <i/>
      <sz val="11"/>
      <name val="Calibri"/>
      <family val="2"/>
      <scheme val="minor"/>
    </font>
    <font>
      <sz val="11"/>
      <color indexed="8"/>
      <name val="Calibri"/>
      <family val="2"/>
      <scheme val="minor"/>
    </font>
    <font>
      <b/>
      <vertAlign val="superscript"/>
      <sz val="11"/>
      <color theme="1"/>
      <name val="Calibri"/>
      <family val="2"/>
      <scheme val="minor"/>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
      <sz val="9"/>
      <name val="Arial"/>
      <family val="2"/>
    </font>
    <font>
      <b/>
      <sz val="9"/>
      <name val="Arial"/>
      <family val="2"/>
    </font>
    <font>
      <vertAlign val="superscript"/>
      <sz val="14"/>
      <color theme="3"/>
      <name val="Calibri"/>
      <family val="2"/>
      <scheme val="minor"/>
    </font>
    <font>
      <b/>
      <vertAlign val="superscript"/>
      <sz val="11"/>
      <name val="Calibri"/>
      <family val="2"/>
      <scheme val="minor"/>
    </font>
    <font>
      <b/>
      <sz val="11"/>
      <color indexed="8"/>
      <name val="Calibri"/>
      <family val="2"/>
      <scheme val="minor"/>
    </font>
    <font>
      <b/>
      <sz val="11"/>
      <name val="Arial"/>
      <family val="2"/>
    </font>
    <font>
      <vertAlign val="superscript"/>
      <sz val="11"/>
      <color rgb="FF000000"/>
      <name val="Calibri"/>
      <family val="2"/>
      <scheme val="minor"/>
    </font>
    <font>
      <b/>
      <vertAlign val="superscript"/>
      <sz val="11"/>
      <color rgb="FF000000"/>
      <name val="Calibri"/>
      <family val="2"/>
      <scheme val="minor"/>
    </font>
    <font>
      <b/>
      <sz val="10"/>
      <color theme="1"/>
      <name val="Calibri"/>
      <family val="2"/>
      <scheme val="minor"/>
    </font>
    <font>
      <b/>
      <i/>
      <sz val="11"/>
      <color theme="1"/>
      <name val="Calibri"/>
      <family val="2"/>
      <scheme val="minor"/>
    </font>
    <font>
      <sz val="9"/>
      <color theme="1"/>
      <name val="Arial"/>
      <family val="2"/>
    </font>
    <font>
      <b/>
      <sz val="9"/>
      <color theme="1"/>
      <name val="Arial"/>
      <family val="2"/>
    </font>
    <font>
      <sz val="11"/>
      <color theme="1"/>
      <name val="Arial"/>
      <family val="2"/>
    </font>
    <font>
      <sz val="11"/>
      <color rgb="FF000000"/>
      <name val="Calibri"/>
      <family val="2"/>
    </font>
    <font>
      <b/>
      <i/>
      <sz val="11"/>
      <name val="Calibri"/>
      <family val="2"/>
      <scheme val="minor"/>
    </font>
    <font>
      <sz val="10"/>
      <color theme="1"/>
      <name val="Calibri"/>
      <family val="2"/>
      <scheme val="minor"/>
    </font>
    <font>
      <sz val="7"/>
      <name val="Arial"/>
      <family val="2"/>
    </font>
    <font>
      <b/>
      <sz val="8"/>
      <color theme="1"/>
      <name val="Arial"/>
      <family val="2"/>
    </font>
    <font>
      <vertAlign val="superscript"/>
      <sz val="10"/>
      <name val="Arial"/>
      <family val="2"/>
    </font>
    <font>
      <i/>
      <sz val="10"/>
      <name val="Arial"/>
      <family val="2"/>
    </font>
    <font>
      <sz val="10"/>
      <color theme="1"/>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Courier"/>
      <family val="3"/>
    </font>
    <font>
      <sz val="10"/>
      <name val="Times New Roman"/>
      <family val="1"/>
    </font>
    <font>
      <sz val="9"/>
      <name val="Times New Roman"/>
      <family val="1"/>
    </font>
    <font>
      <i/>
      <sz val="8"/>
      <name val="Tms Rmn"/>
    </font>
    <font>
      <b/>
      <sz val="8"/>
      <name val="Tms Rmn"/>
    </font>
    <font>
      <sz val="10"/>
      <color indexed="8"/>
      <name val="MS Sans Serif"/>
      <family val="2"/>
    </font>
    <font>
      <sz val="8"/>
      <color indexed="8"/>
      <name val="Arial"/>
      <family val="2"/>
    </font>
    <font>
      <sz val="10"/>
      <color theme="1"/>
      <name val="Arial"/>
      <family val="2"/>
    </font>
    <font>
      <u/>
      <sz val="8.5"/>
      <color theme="10"/>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8.5"/>
      <color indexed="8"/>
      <name val="MS Sans Serif"/>
      <family val="2"/>
    </font>
    <font>
      <sz val="10"/>
      <color indexed="8"/>
      <name val="Arial"/>
      <family val="2"/>
      <charset val="238"/>
    </font>
    <font>
      <b/>
      <sz val="8.5"/>
      <color indexed="8"/>
      <name val="MS Sans Serif"/>
      <family val="2"/>
    </font>
    <font>
      <sz val="8"/>
      <name val="Arial"/>
      <family val="2"/>
      <charset val="238"/>
    </font>
    <font>
      <b/>
      <u/>
      <sz val="10"/>
      <color indexed="8"/>
      <name val="MS Sans Serif"/>
      <family val="2"/>
    </font>
    <font>
      <sz val="8"/>
      <color indexed="8"/>
      <name val="MS Sans Serif"/>
      <family val="2"/>
    </font>
    <font>
      <sz val="7.5"/>
      <color indexed="8"/>
      <name val="MS Sans Serif"/>
      <family val="2"/>
    </font>
    <font>
      <b/>
      <sz val="14"/>
      <name val="Helv"/>
    </font>
    <font>
      <b/>
      <sz val="12"/>
      <name val="Helv"/>
    </font>
    <font>
      <sz val="10"/>
      <color indexed="8"/>
      <name val="Arial"/>
      <family val="2"/>
    </font>
    <font>
      <sz val="10"/>
      <name val="Tahoma"/>
      <family val="2"/>
    </font>
    <font>
      <b/>
      <i/>
      <sz val="11"/>
      <color indexed="8"/>
      <name val="Calibri"/>
      <family val="2"/>
      <scheme val="minor"/>
    </font>
    <font>
      <b/>
      <sz val="11"/>
      <color theme="3" tint="-0.249977111117893"/>
      <name val="Calibri"/>
      <family val="2"/>
      <scheme val="minor"/>
    </font>
    <font>
      <sz val="8"/>
      <color theme="1"/>
      <name val="Arial"/>
      <family val="2"/>
    </font>
    <font>
      <sz val="11"/>
      <color theme="1" tint="0.249977111117893"/>
      <name val="Calibri"/>
      <family val="2"/>
      <scheme val="minor"/>
    </font>
    <font>
      <b/>
      <sz val="11"/>
      <color theme="1" tint="0.249977111117893"/>
      <name val="Calibri"/>
      <family val="2"/>
      <scheme val="minor"/>
    </font>
    <font>
      <sz val="11"/>
      <color theme="1"/>
      <name val="Calibri"/>
      <family val="2"/>
    </font>
    <font>
      <vertAlign val="superscript"/>
      <sz val="11"/>
      <name val="Calibri"/>
      <family val="2"/>
      <scheme val="minor"/>
    </font>
    <font>
      <sz val="9"/>
      <color indexed="8"/>
      <name val="Arial"/>
      <family val="2"/>
    </font>
    <font>
      <b/>
      <sz val="9"/>
      <color indexed="8"/>
      <name val="Arial"/>
      <family val="2"/>
    </font>
    <font>
      <u/>
      <sz val="11"/>
      <color rgb="FF0070C0"/>
      <name val="Calibri"/>
      <family val="2"/>
      <scheme val="minor"/>
    </font>
    <font>
      <b/>
      <sz val="11"/>
      <color theme="1"/>
      <name val="Arial"/>
      <family val="2"/>
    </font>
    <font>
      <u/>
      <sz val="11"/>
      <color theme="4"/>
      <name val="Calibri"/>
      <family val="2"/>
      <scheme val="minor"/>
    </font>
    <font>
      <u/>
      <sz val="11"/>
      <color theme="10"/>
      <name val="Calibri"/>
      <family val="2"/>
      <scheme val="minor"/>
    </font>
  </fonts>
  <fills count="5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ABF8F"/>
        <bgColor indexed="64"/>
      </patternFill>
    </fill>
    <fill>
      <patternFill patternType="solid">
        <fgColor rgb="FFFCD5B4"/>
        <bgColor indexed="64"/>
      </patternFill>
    </fill>
    <fill>
      <patternFill patternType="solid">
        <fgColor rgb="FFDA9694"/>
        <bgColor indexed="64"/>
      </patternFill>
    </fill>
    <fill>
      <patternFill patternType="solid">
        <fgColor rgb="FFE6B8B7"/>
        <bgColor indexed="64"/>
      </patternFill>
    </fill>
    <fill>
      <patternFill patternType="solid">
        <fgColor rgb="FF95B3D7"/>
        <bgColor indexed="64"/>
      </patternFill>
    </fill>
    <fill>
      <patternFill patternType="solid">
        <fgColor rgb="FFC4D79B"/>
        <bgColor indexed="64"/>
      </patternFill>
    </fill>
    <fill>
      <patternFill patternType="solid">
        <fgColor rgb="FFD9D9D9"/>
        <bgColor indexed="64"/>
      </patternFill>
    </fill>
    <fill>
      <patternFill patternType="solid">
        <fgColor rgb="FFFFFFCC"/>
        <bgColor indexed="64"/>
      </patternFill>
    </fill>
    <fill>
      <patternFill patternType="solid">
        <fgColor rgb="FFB1A0C7"/>
        <bgColor indexed="64"/>
      </patternFill>
    </fill>
  </fills>
  <borders count="9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ck">
        <color indexed="63"/>
      </top>
      <bottom/>
      <diagonal/>
    </border>
    <border>
      <left/>
      <right style="thin">
        <color indexed="64"/>
      </right>
      <top style="medium">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s>
  <cellStyleXfs count="147">
    <xf numFmtId="0" fontId="0" fillId="0" borderId="0"/>
    <xf numFmtId="43" fontId="4" fillId="0" borderId="0" applyFont="0" applyFill="0" applyBorder="0" applyAlignment="0" applyProtection="0"/>
    <xf numFmtId="9" fontId="4" fillId="0" borderId="0" applyFont="0" applyFill="0" applyBorder="0" applyAlignment="0" applyProtection="0"/>
    <xf numFmtId="0" fontId="13" fillId="0" borderId="0"/>
    <xf numFmtId="0" fontId="12" fillId="0" borderId="0"/>
    <xf numFmtId="0" fontId="13" fillId="0" borderId="0"/>
    <xf numFmtId="0" fontId="10" fillId="0" borderId="0"/>
    <xf numFmtId="0" fontId="13" fillId="0" borderId="0"/>
    <xf numFmtId="0" fontId="10" fillId="0" borderId="0"/>
    <xf numFmtId="43" fontId="12" fillId="0" borderId="0" applyFont="0" applyFill="0" applyBorder="0" applyAlignment="0" applyProtection="0"/>
    <xf numFmtId="0" fontId="13" fillId="0" borderId="0"/>
    <xf numFmtId="169" fontId="12" fillId="0" borderId="0" applyFont="0" applyFill="0" applyBorder="0" applyAlignment="0" applyProtection="0"/>
    <xf numFmtId="0" fontId="12" fillId="0" borderId="0"/>
    <xf numFmtId="0" fontId="12" fillId="0" borderId="0"/>
    <xf numFmtId="0" fontId="4" fillId="0" borderId="0"/>
    <xf numFmtId="0" fontId="37" fillId="0" borderId="0"/>
    <xf numFmtId="0" fontId="13" fillId="0" borderId="0"/>
    <xf numFmtId="0" fontId="12" fillId="0" borderId="0"/>
    <xf numFmtId="173" fontId="41" fillId="0" borderId="0" applyAlignment="0" applyProtection="0"/>
    <xf numFmtId="0" fontId="13" fillId="0" borderId="0"/>
    <xf numFmtId="0" fontId="4" fillId="0" borderId="0"/>
    <xf numFmtId="0" fontId="4" fillId="0" borderId="0"/>
    <xf numFmtId="0" fontId="4" fillId="0" borderId="0"/>
    <xf numFmtId="9" fontId="4" fillId="0" borderId="0" applyFont="0" applyFill="0" applyBorder="0" applyAlignment="0" applyProtection="0"/>
    <xf numFmtId="0" fontId="46" fillId="0" borderId="0" applyNumberFormat="0" applyFill="0" applyBorder="0" applyAlignment="0" applyProtection="0"/>
    <xf numFmtId="0" fontId="47" fillId="0" borderId="75" applyNumberFormat="0" applyFill="0" applyAlignment="0" applyProtection="0"/>
    <xf numFmtId="0" fontId="48" fillId="0" borderId="76" applyNumberFormat="0" applyFill="0" applyAlignment="0" applyProtection="0"/>
    <xf numFmtId="0" fontId="49" fillId="0" borderId="77" applyNumberFormat="0" applyFill="0" applyAlignment="0" applyProtection="0"/>
    <xf numFmtId="0" fontId="49" fillId="0" borderId="0" applyNumberFormat="0" applyFill="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1" borderId="0" applyNumberFormat="0" applyBorder="0" applyAlignment="0" applyProtection="0"/>
    <xf numFmtId="0" fontId="53" fillId="12" borderId="78" applyNumberFormat="0" applyAlignment="0" applyProtection="0"/>
    <xf numFmtId="0" fontId="54" fillId="13" borderId="79" applyNumberFormat="0" applyAlignment="0" applyProtection="0"/>
    <xf numFmtId="0" fontId="55" fillId="13" borderId="78" applyNumberFormat="0" applyAlignment="0" applyProtection="0"/>
    <xf numFmtId="0" fontId="56" fillId="0" borderId="80" applyNumberFormat="0" applyFill="0" applyAlignment="0" applyProtection="0"/>
    <xf numFmtId="0" fontId="57" fillId="14" borderId="81" applyNumberFormat="0" applyAlignment="0" applyProtection="0"/>
    <xf numFmtId="0" fontId="5" fillId="0" borderId="0" applyNumberFormat="0" applyFill="0" applyBorder="0" applyAlignment="0" applyProtection="0"/>
    <xf numFmtId="0" fontId="58" fillId="0" borderId="0" applyNumberFormat="0" applyFill="0" applyBorder="0" applyAlignment="0" applyProtection="0"/>
    <xf numFmtId="0" fontId="6" fillId="0" borderId="83" applyNumberFormat="0" applyFill="0" applyAlignment="0" applyProtection="0"/>
    <xf numFmtId="0" fontId="5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59" fillId="31" borderId="0" applyNumberFormat="0" applyBorder="0" applyAlignment="0" applyProtection="0"/>
    <xf numFmtId="0" fontId="5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9" fillId="39" borderId="0" applyNumberFormat="0" applyBorder="0" applyAlignment="0" applyProtection="0"/>
    <xf numFmtId="43" fontId="12" fillId="0" borderId="0" applyFont="0" applyFill="0" applyBorder="0" applyAlignment="0" applyProtection="0"/>
    <xf numFmtId="0" fontId="60" fillId="0" borderId="0"/>
    <xf numFmtId="0" fontId="12" fillId="0" borderId="0"/>
    <xf numFmtId="9" fontId="12" fillId="0" borderId="0" applyFont="0" applyFill="0" applyBorder="0" applyAlignment="0" applyProtection="0"/>
    <xf numFmtId="0" fontId="4" fillId="0" borderId="0"/>
    <xf numFmtId="0" fontId="13" fillId="0" borderId="0"/>
    <xf numFmtId="0" fontId="4" fillId="15" borderId="82" applyNumberFormat="0" applyFont="0" applyAlignment="0" applyProtection="0"/>
    <xf numFmtId="0" fontId="61" fillId="0" borderId="23">
      <alignment horizontal="center" vertical="center"/>
    </xf>
    <xf numFmtId="165" fontId="61" fillId="0" borderId="0" applyBorder="0"/>
    <xf numFmtId="165" fontId="61" fillId="0" borderId="66"/>
    <xf numFmtId="0" fontId="62" fillId="0" borderId="0">
      <alignment horizontal="left"/>
    </xf>
    <xf numFmtId="0" fontId="61" fillId="0" borderId="84">
      <alignment horizontal="center" vertical="center"/>
    </xf>
    <xf numFmtId="0" fontId="63" fillId="0" borderId="0"/>
    <xf numFmtId="0" fontId="64" fillId="0" borderId="0"/>
    <xf numFmtId="0" fontId="61" fillId="0" borderId="0"/>
    <xf numFmtId="9" fontId="13" fillId="0" borderId="0" applyFont="0" applyFill="0" applyBorder="0" applyAlignment="0" applyProtection="0"/>
    <xf numFmtId="0" fontId="4" fillId="15" borderId="82" applyNumberFormat="0" applyFont="0" applyAlignment="0" applyProtection="0"/>
    <xf numFmtId="0" fontId="4" fillId="0" borderId="0"/>
    <xf numFmtId="0" fontId="4" fillId="0" borderId="0"/>
    <xf numFmtId="9" fontId="4" fillId="0" borderId="0" applyFont="0" applyFill="0" applyBorder="0" applyAlignment="0" applyProtection="0"/>
    <xf numFmtId="0" fontId="68" fillId="0" borderId="0" applyNumberFormat="0" applyFill="0" applyBorder="0" applyAlignment="0" applyProtection="0">
      <alignment vertical="top"/>
      <protection locked="0"/>
    </xf>
    <xf numFmtId="0" fontId="67" fillId="0" borderId="0"/>
    <xf numFmtId="0" fontId="67" fillId="0" borderId="0"/>
    <xf numFmtId="0" fontId="9" fillId="41" borderId="85"/>
    <xf numFmtId="0" fontId="69" fillId="42" borderId="86">
      <alignment horizontal="right" vertical="top" wrapText="1"/>
    </xf>
    <xf numFmtId="0" fontId="9" fillId="0" borderId="10"/>
    <xf numFmtId="0" fontId="70" fillId="40" borderId="0">
      <alignment horizontal="center"/>
    </xf>
    <xf numFmtId="0" fontId="71" fillId="40" borderId="0">
      <alignment horizontal="center" vertical="center"/>
    </xf>
    <xf numFmtId="0" fontId="12" fillId="43" borderId="0">
      <alignment horizontal="center" wrapText="1"/>
    </xf>
    <xf numFmtId="0" fontId="72" fillId="40" borderId="0">
      <alignment horizontal="center"/>
    </xf>
    <xf numFmtId="0" fontId="73" fillId="0" borderId="0">
      <alignment horizontal="right" vertical="top"/>
    </xf>
    <xf numFmtId="0" fontId="65" fillId="4" borderId="85" applyBorder="0">
      <protection locked="0"/>
    </xf>
    <xf numFmtId="0" fontId="74" fillId="4" borderId="85">
      <protection locked="0"/>
    </xf>
    <xf numFmtId="0" fontId="12" fillId="4" borderId="10"/>
    <xf numFmtId="0" fontId="12" fillId="40" borderId="0"/>
    <xf numFmtId="0" fontId="66" fillId="40" borderId="10">
      <alignment horizontal="left"/>
    </xf>
    <xf numFmtId="0" fontId="75" fillId="40" borderId="0">
      <alignment horizontal="left"/>
    </xf>
    <xf numFmtId="0" fontId="69" fillId="44" borderId="0">
      <alignment horizontal="right" vertical="top" textRotation="90" wrapText="1"/>
    </xf>
    <xf numFmtId="0" fontId="11" fillId="43" borderId="0">
      <alignment horizontal="center"/>
    </xf>
    <xf numFmtId="0" fontId="12" fillId="40" borderId="10">
      <alignment horizontal="centerContinuous" wrapText="1"/>
    </xf>
    <xf numFmtId="0" fontId="76" fillId="45" borderId="0">
      <alignment horizontal="center" wrapText="1"/>
    </xf>
    <xf numFmtId="0" fontId="77" fillId="40" borderId="23">
      <alignment wrapText="1"/>
    </xf>
    <xf numFmtId="0" fontId="77" fillId="40" borderId="37"/>
    <xf numFmtId="0" fontId="77" fillId="40" borderId="84"/>
    <xf numFmtId="0" fontId="9" fillId="40" borderId="12">
      <alignment horizontal="center" wrapText="1"/>
    </xf>
    <xf numFmtId="0" fontId="12" fillId="0" borderId="0" applyFont="0" applyFill="0" applyBorder="0" applyAlignment="0" applyProtection="0"/>
    <xf numFmtId="0" fontId="9" fillId="40" borderId="10"/>
    <xf numFmtId="0" fontId="71" fillId="40" borderId="0">
      <alignment horizontal="right"/>
    </xf>
    <xf numFmtId="0" fontId="78" fillId="45" borderId="0">
      <alignment horizontal="center"/>
    </xf>
    <xf numFmtId="0" fontId="79" fillId="44" borderId="10">
      <alignment horizontal="left" vertical="top" wrapText="1"/>
    </xf>
    <xf numFmtId="0" fontId="80" fillId="44" borderId="14">
      <alignment horizontal="left" vertical="top" wrapText="1"/>
    </xf>
    <xf numFmtId="0" fontId="79" fillId="44" borderId="11">
      <alignment horizontal="left" vertical="top" wrapText="1"/>
    </xf>
    <xf numFmtId="0" fontId="79" fillId="44" borderId="14">
      <alignment horizontal="left" vertical="top"/>
    </xf>
    <xf numFmtId="0" fontId="81" fillId="0" borderId="87"/>
    <xf numFmtId="0" fontId="82" fillId="0" borderId="0"/>
    <xf numFmtId="0" fontId="70" fillId="40" borderId="0">
      <alignment horizontal="center"/>
    </xf>
    <xf numFmtId="0" fontId="14" fillId="40" borderId="0"/>
    <xf numFmtId="9" fontId="4" fillId="0" borderId="0" applyFont="0" applyFill="0" applyBorder="0" applyAlignment="0" applyProtection="0"/>
    <xf numFmtId="0" fontId="83" fillId="0" borderId="0"/>
    <xf numFmtId="0" fontId="4" fillId="0" borderId="0"/>
    <xf numFmtId="0" fontId="84" fillId="0" borderId="0"/>
    <xf numFmtId="0" fontId="14" fillId="0" borderId="0">
      <alignment horizontal="left"/>
    </xf>
    <xf numFmtId="0" fontId="14" fillId="0" borderId="0">
      <alignment horizontal="left"/>
    </xf>
    <xf numFmtId="0" fontId="9" fillId="0" borderId="0">
      <alignment horizontal="left"/>
    </xf>
    <xf numFmtId="0" fontId="9" fillId="0" borderId="0">
      <alignment horizontal="left"/>
    </xf>
    <xf numFmtId="0" fontId="9" fillId="0" borderId="0">
      <alignment horizontal="center"/>
    </xf>
    <xf numFmtId="0" fontId="9" fillId="0" borderId="0">
      <alignment horizontal="center" vertical="center" wrapText="1"/>
    </xf>
    <xf numFmtId="0" fontId="9" fillId="0" borderId="0"/>
    <xf numFmtId="0" fontId="9" fillId="0" borderId="0">
      <alignment horizontal="left" vertical="center" wrapText="1"/>
    </xf>
    <xf numFmtId="0" fontId="9" fillId="0" borderId="0">
      <alignment horizontal="center" vertical="center" wrapText="1"/>
    </xf>
    <xf numFmtId="0" fontId="9" fillId="0" borderId="0">
      <alignment horizontal="right"/>
    </xf>
    <xf numFmtId="0" fontId="9" fillId="0" borderId="0">
      <alignment horizontal="left" vertical="center" wrapText="1"/>
    </xf>
    <xf numFmtId="0" fontId="9" fillId="0" borderId="0">
      <alignment horizontal="right"/>
    </xf>
    <xf numFmtId="0" fontId="37" fillId="0" borderId="0"/>
    <xf numFmtId="0" fontId="37" fillId="0" borderId="0"/>
    <xf numFmtId="0" fontId="4" fillId="0" borderId="0"/>
    <xf numFmtId="169" fontId="37" fillId="0" borderId="0" applyFont="0" applyFill="0" applyBorder="0" applyAlignment="0" applyProtection="0"/>
    <xf numFmtId="0" fontId="4" fillId="0" borderId="0"/>
    <xf numFmtId="0" fontId="12" fillId="0" borderId="0"/>
    <xf numFmtId="0" fontId="12" fillId="0" borderId="0"/>
    <xf numFmtId="0" fontId="12" fillId="0" borderId="0"/>
    <xf numFmtId="0" fontId="12" fillId="0" borderId="0"/>
    <xf numFmtId="0" fontId="97" fillId="0" borderId="0" applyNumberFormat="0" applyFill="0" applyBorder="0" applyAlignment="0" applyProtection="0"/>
  </cellStyleXfs>
  <cellXfs count="2430">
    <xf numFmtId="0" fontId="0" fillId="0" borderId="0" xfId="0"/>
    <xf numFmtId="0" fontId="1" fillId="0" borderId="0" xfId="0" applyFont="1"/>
    <xf numFmtId="0" fontId="2" fillId="0" borderId="0" xfId="0" applyFont="1"/>
    <xf numFmtId="0" fontId="3" fillId="0" borderId="0" xfId="0" applyFont="1"/>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3" fontId="7" fillId="0" borderId="13" xfId="0" applyNumberFormat="1" applyFont="1" applyBorder="1" applyAlignment="1">
      <alignment horizontal="center" wrapText="1"/>
    </xf>
    <xf numFmtId="4" fontId="7" fillId="0" borderId="13" xfId="0" applyNumberFormat="1" applyFont="1" applyBorder="1" applyAlignment="1">
      <alignment horizontal="center" wrapText="1"/>
    </xf>
    <xf numFmtId="164" fontId="7" fillId="0" borderId="13" xfId="0" applyNumberFormat="1" applyFont="1" applyBorder="1" applyAlignment="1">
      <alignment horizontal="center" wrapText="1"/>
    </xf>
    <xf numFmtId="0" fontId="7" fillId="0" borderId="13" xfId="0" applyFont="1" applyBorder="1" applyAlignment="1">
      <alignment horizont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12" xfId="0" applyFont="1" applyBorder="1" applyAlignment="1">
      <alignment horizontal="center" vertical="top" wrapText="1"/>
    </xf>
    <xf numFmtId="0" fontId="0" fillId="0" borderId="0" xfId="0" applyAlignment="1">
      <alignment horizontal="center"/>
    </xf>
    <xf numFmtId="0" fontId="6" fillId="0" borderId="0" xfId="0" applyFont="1" applyAlignment="1">
      <alignment horizontal="center"/>
    </xf>
    <xf numFmtId="3" fontId="9" fillId="0" borderId="10" xfId="0" applyNumberFormat="1" applyFont="1" applyBorder="1" applyAlignment="1">
      <alignment horizontal="center"/>
    </xf>
    <xf numFmtId="0" fontId="0" fillId="0" borderId="14" xfId="0" applyBorder="1"/>
    <xf numFmtId="0" fontId="0" fillId="0" borderId="0" xfId="0" applyBorder="1"/>
    <xf numFmtId="0" fontId="0" fillId="0" borderId="0" xfId="0" applyBorder="1" applyAlignment="1">
      <alignment horizontal="center"/>
    </xf>
    <xf numFmtId="0" fontId="14" fillId="0" borderId="0" xfId="0" applyFont="1" applyAlignment="1">
      <alignment horizontal="center"/>
    </xf>
    <xf numFmtId="0" fontId="11" fillId="0" borderId="14" xfId="0" applyFont="1" applyBorder="1"/>
    <xf numFmtId="0" fontId="6" fillId="3" borderId="14" xfId="0" applyFont="1" applyFill="1" applyBorder="1" applyAlignment="1">
      <alignment horizontal="center"/>
    </xf>
    <xf numFmtId="0" fontId="0" fillId="0" borderId="14" xfId="0" applyBorder="1" applyAlignment="1">
      <alignment horizontal="center"/>
    </xf>
    <xf numFmtId="0" fontId="6" fillId="5" borderId="15" xfId="0" applyFont="1" applyFill="1" applyBorder="1" applyAlignment="1">
      <alignment horizontal="center"/>
    </xf>
    <xf numFmtId="0" fontId="6" fillId="3" borderId="25" xfId="0" applyFont="1" applyFill="1" applyBorder="1" applyAlignment="1">
      <alignment horizontal="center"/>
    </xf>
    <xf numFmtId="0" fontId="6" fillId="3" borderId="17" xfId="0" applyFont="1" applyFill="1" applyBorder="1" applyAlignment="1">
      <alignment horizontal="center"/>
    </xf>
    <xf numFmtId="0" fontId="6" fillId="3" borderId="26" xfId="0" applyFont="1" applyFill="1" applyBorder="1" applyAlignment="1">
      <alignment horizontal="center"/>
    </xf>
    <xf numFmtId="3" fontId="9" fillId="5" borderId="24" xfId="0" applyNumberFormat="1" applyFont="1" applyFill="1" applyBorder="1" applyAlignment="1">
      <alignment horizontal="center"/>
    </xf>
    <xf numFmtId="3" fontId="9" fillId="0" borderId="13" xfId="0" applyNumberFormat="1" applyFont="1" applyBorder="1" applyAlignment="1">
      <alignment horizontal="center"/>
    </xf>
    <xf numFmtId="3" fontId="9" fillId="0" borderId="12" xfId="0" applyNumberFormat="1" applyFont="1" applyBorder="1" applyAlignment="1">
      <alignment horizontal="center"/>
    </xf>
    <xf numFmtId="3" fontId="9" fillId="0" borderId="22" xfId="0" applyNumberFormat="1" applyFont="1" applyBorder="1" applyAlignment="1">
      <alignment horizontal="center"/>
    </xf>
    <xf numFmtId="3" fontId="9" fillId="5" borderId="20" xfId="0" applyNumberFormat="1" applyFont="1" applyFill="1" applyBorder="1" applyAlignment="1">
      <alignment horizontal="center"/>
    </xf>
    <xf numFmtId="3" fontId="9" fillId="0" borderId="11" xfId="0" applyNumberFormat="1" applyFont="1" applyBorder="1" applyAlignment="1">
      <alignment horizontal="center"/>
    </xf>
    <xf numFmtId="3" fontId="9" fillId="0" borderId="14" xfId="0" applyNumberFormat="1" applyFont="1" applyBorder="1" applyAlignment="1">
      <alignment horizontal="center"/>
    </xf>
    <xf numFmtId="3" fontId="9" fillId="5" borderId="21" xfId="0" applyNumberFormat="1" applyFont="1" applyFill="1" applyBorder="1" applyAlignment="1">
      <alignment horizontal="center"/>
    </xf>
    <xf numFmtId="1" fontId="0" fillId="0" borderId="11" xfId="0" applyNumberFormat="1" applyBorder="1" applyAlignment="1">
      <alignment horizontal="center"/>
    </xf>
    <xf numFmtId="1" fontId="0" fillId="0" borderId="10" xfId="0" applyNumberFormat="1" applyBorder="1" applyAlignment="1">
      <alignment horizontal="center"/>
    </xf>
    <xf numFmtId="0" fontId="0" fillId="3" borderId="14" xfId="0" applyFill="1" applyBorder="1"/>
    <xf numFmtId="1" fontId="0" fillId="0" borderId="12" xfId="0" applyNumberFormat="1" applyBorder="1" applyAlignment="1">
      <alignment horizontal="center"/>
    </xf>
    <xf numFmtId="1" fontId="0" fillId="0" borderId="22" xfId="0" applyNumberFormat="1" applyBorder="1" applyAlignment="1">
      <alignment horizontal="center"/>
    </xf>
    <xf numFmtId="1" fontId="0" fillId="0" borderId="14" xfId="0" applyNumberFormat="1" applyBorder="1" applyAlignment="1">
      <alignment horizontal="center"/>
    </xf>
    <xf numFmtId="1" fontId="0" fillId="0" borderId="13" xfId="0" applyNumberFormat="1" applyBorder="1" applyAlignment="1">
      <alignment horizontal="center"/>
    </xf>
    <xf numFmtId="1" fontId="0" fillId="5" borderId="24" xfId="0" applyNumberFormat="1" applyFill="1" applyBorder="1" applyAlignment="1">
      <alignment horizontal="center"/>
    </xf>
    <xf numFmtId="1" fontId="0" fillId="5" borderId="20" xfId="0" applyNumberFormat="1" applyFill="1" applyBorder="1" applyAlignment="1">
      <alignment horizontal="center"/>
    </xf>
    <xf numFmtId="1" fontId="0" fillId="5" borderId="21" xfId="0" applyNumberFormat="1" applyFill="1" applyBorder="1" applyAlignment="1">
      <alignment horizontal="center"/>
    </xf>
    <xf numFmtId="0" fontId="0" fillId="5" borderId="24" xfId="0"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0" fillId="3" borderId="28" xfId="0" applyFill="1" applyBorder="1"/>
    <xf numFmtId="3" fontId="0" fillId="5" borderId="24" xfId="0" applyNumberFormat="1" applyFill="1" applyBorder="1" applyAlignment="1">
      <alignment horizontal="center"/>
    </xf>
    <xf numFmtId="3" fontId="0" fillId="0" borderId="13" xfId="0" applyNumberFormat="1" applyBorder="1" applyAlignment="1">
      <alignment horizontal="center"/>
    </xf>
    <xf numFmtId="3" fontId="0" fillId="0" borderId="12" xfId="0" applyNumberFormat="1" applyBorder="1" applyAlignment="1">
      <alignment horizontal="center"/>
    </xf>
    <xf numFmtId="3" fontId="0" fillId="0" borderId="22" xfId="0" applyNumberFormat="1" applyBorder="1" applyAlignment="1">
      <alignment horizontal="center"/>
    </xf>
    <xf numFmtId="3" fontId="0" fillId="5" borderId="19" xfId="0" applyNumberFormat="1" applyFill="1" applyBorder="1" applyAlignment="1">
      <alignment horizontal="center"/>
    </xf>
    <xf numFmtId="3" fontId="0" fillId="5" borderId="20" xfId="0" applyNumberFormat="1" applyFill="1" applyBorder="1" applyAlignment="1">
      <alignment horizontal="center"/>
    </xf>
    <xf numFmtId="3" fontId="0" fillId="0" borderId="11" xfId="0" applyNumberFormat="1" applyBorder="1" applyAlignment="1">
      <alignment horizontal="center"/>
    </xf>
    <xf numFmtId="3" fontId="0" fillId="0" borderId="10" xfId="0" applyNumberFormat="1" applyBorder="1" applyAlignment="1">
      <alignment horizontal="center"/>
    </xf>
    <xf numFmtId="3" fontId="0" fillId="0" borderId="14" xfId="0" applyNumberFormat="1" applyBorder="1" applyAlignment="1">
      <alignment horizontal="center"/>
    </xf>
    <xf numFmtId="3" fontId="0" fillId="5" borderId="21" xfId="0" applyNumberFormat="1" applyFill="1" applyBorder="1" applyAlignment="1">
      <alignment horizontal="center"/>
    </xf>
    <xf numFmtId="0" fontId="0" fillId="0" borderId="0" xfId="0" applyFont="1"/>
    <xf numFmtId="3" fontId="0" fillId="5" borderId="19" xfId="0" applyNumberFormat="1" applyFont="1" applyFill="1" applyBorder="1" applyAlignment="1">
      <alignment wrapText="1"/>
    </xf>
    <xf numFmtId="3" fontId="0" fillId="4" borderId="23" xfId="0" applyNumberFormat="1" applyFont="1" applyFill="1" applyBorder="1" applyAlignment="1">
      <alignment wrapText="1"/>
    </xf>
    <xf numFmtId="3" fontId="0" fillId="4" borderId="19" xfId="0" applyNumberFormat="1" applyFont="1" applyFill="1" applyBorder="1" applyAlignment="1">
      <alignment wrapText="1"/>
    </xf>
    <xf numFmtId="3" fontId="0" fillId="4" borderId="11" xfId="0" applyNumberFormat="1" applyFont="1" applyFill="1" applyBorder="1" applyAlignment="1">
      <alignment wrapText="1"/>
    </xf>
    <xf numFmtId="3" fontId="0" fillId="4" borderId="14" xfId="0" applyNumberFormat="1" applyFont="1" applyFill="1" applyBorder="1" applyAlignment="1">
      <alignment wrapText="1"/>
    </xf>
    <xf numFmtId="3" fontId="0" fillId="4" borderId="10" xfId="0" applyNumberFormat="1" applyFont="1" applyFill="1" applyBorder="1" applyAlignment="1">
      <alignment wrapText="1"/>
    </xf>
    <xf numFmtId="3" fontId="0" fillId="5" borderId="20" xfId="0" applyNumberFormat="1" applyFont="1" applyFill="1" applyBorder="1" applyAlignment="1">
      <alignment wrapText="1"/>
    </xf>
    <xf numFmtId="3" fontId="0" fillId="4" borderId="20" xfId="0" applyNumberFormat="1" applyFont="1" applyFill="1" applyBorder="1" applyAlignment="1">
      <alignment wrapText="1"/>
    </xf>
    <xf numFmtId="3" fontId="0" fillId="5" borderId="21" xfId="0" applyNumberFormat="1" applyFont="1" applyFill="1" applyBorder="1"/>
    <xf numFmtId="3" fontId="0" fillId="0" borderId="23" xfId="0" applyNumberFormat="1" applyFont="1" applyBorder="1"/>
    <xf numFmtId="3" fontId="0" fillId="0" borderId="21" xfId="0" applyNumberFormat="1" applyFont="1" applyBorder="1"/>
    <xf numFmtId="3" fontId="0" fillId="0" borderId="11" xfId="0" applyNumberFormat="1" applyFont="1" applyBorder="1"/>
    <xf numFmtId="3" fontId="0" fillId="0" borderId="14" xfId="0" applyNumberFormat="1" applyFont="1" applyBorder="1"/>
    <xf numFmtId="3" fontId="0" fillId="0" borderId="10" xfId="0" applyNumberFormat="1" applyFont="1" applyBorder="1"/>
    <xf numFmtId="0" fontId="15" fillId="0" borderId="0" xfId="0" applyFont="1"/>
    <xf numFmtId="0" fontId="8" fillId="5" borderId="16" xfId="0" applyFont="1" applyFill="1" applyBorder="1" applyAlignment="1">
      <alignment horizontal="center"/>
    </xf>
    <xf numFmtId="0" fontId="8" fillId="0" borderId="17" xfId="0" applyFont="1" applyBorder="1" applyAlignment="1">
      <alignment horizontal="center"/>
    </xf>
    <xf numFmtId="0" fontId="8" fillId="5" borderId="17" xfId="0" applyFont="1" applyFill="1" applyBorder="1" applyAlignment="1">
      <alignment horizontal="center"/>
    </xf>
    <xf numFmtId="0" fontId="8" fillId="5" borderId="18" xfId="0" applyFont="1" applyFill="1" applyBorder="1" applyAlignment="1">
      <alignment horizontal="center"/>
    </xf>
    <xf numFmtId="1" fontId="7" fillId="5" borderId="19" xfId="1" applyNumberFormat="1" applyFont="1" applyFill="1" applyBorder="1" applyAlignment="1">
      <alignment horizontal="center"/>
    </xf>
    <xf numFmtId="1" fontId="7" fillId="0" borderId="13" xfId="1" applyNumberFormat="1" applyFont="1" applyBorder="1" applyAlignment="1">
      <alignment horizontal="center"/>
    </xf>
    <xf numFmtId="1" fontId="7" fillId="0" borderId="12" xfId="1" applyNumberFormat="1" applyFont="1" applyBorder="1" applyAlignment="1">
      <alignment horizontal="center"/>
    </xf>
    <xf numFmtId="1" fontId="7" fillId="0" borderId="22" xfId="1" applyNumberFormat="1" applyFont="1" applyBorder="1" applyAlignment="1">
      <alignment horizontal="center"/>
    </xf>
    <xf numFmtId="1" fontId="5" fillId="0" borderId="10" xfId="1" applyNumberFormat="1" applyFont="1" applyBorder="1" applyAlignment="1">
      <alignment horizontal="center"/>
    </xf>
    <xf numFmtId="1" fontId="7" fillId="5" borderId="20" xfId="1" applyNumberFormat="1" applyFont="1" applyFill="1" applyBorder="1" applyAlignment="1">
      <alignment horizontal="center"/>
    </xf>
    <xf numFmtId="1" fontId="7" fillId="0" borderId="11" xfId="1" applyNumberFormat="1" applyFont="1" applyBorder="1" applyAlignment="1">
      <alignment horizontal="center"/>
    </xf>
    <xf numFmtId="1" fontId="7" fillId="0" borderId="10" xfId="1" applyNumberFormat="1" applyFont="1" applyBorder="1" applyAlignment="1">
      <alignment horizontal="center"/>
    </xf>
    <xf numFmtId="1" fontId="7" fillId="0" borderId="14" xfId="1" applyNumberFormat="1" applyFont="1" applyBorder="1" applyAlignment="1">
      <alignment horizontal="center"/>
    </xf>
    <xf numFmtId="1" fontId="7" fillId="5" borderId="21" xfId="1" applyNumberFormat="1" applyFont="1" applyFill="1" applyBorder="1" applyAlignment="1">
      <alignment horizontal="center"/>
    </xf>
    <xf numFmtId="0" fontId="7" fillId="0" borderId="12" xfId="4" applyFont="1" applyBorder="1" applyAlignment="1">
      <alignment horizontal="center"/>
    </xf>
    <xf numFmtId="0" fontId="7" fillId="0" borderId="10" xfId="4" applyFont="1" applyBorder="1" applyAlignment="1">
      <alignment horizontal="center"/>
    </xf>
    <xf numFmtId="166" fontId="7" fillId="0" borderId="10" xfId="1" applyNumberFormat="1" applyFont="1" applyBorder="1" applyAlignment="1">
      <alignment horizontal="center"/>
    </xf>
    <xf numFmtId="167" fontId="7" fillId="0" borderId="10" xfId="2" applyNumberFormat="1" applyFont="1" applyBorder="1" applyAlignment="1">
      <alignment horizontal="center"/>
    </xf>
    <xf numFmtId="166" fontId="7" fillId="0" borderId="12" xfId="1" applyNumberFormat="1" applyFont="1" applyBorder="1" applyAlignment="1">
      <alignment horizontal="center"/>
    </xf>
    <xf numFmtId="167" fontId="7" fillId="0" borderId="12" xfId="2" applyNumberFormat="1" applyFont="1" applyBorder="1" applyAlignment="1">
      <alignment horizontal="center"/>
    </xf>
    <xf numFmtId="166" fontId="4" fillId="0" borderId="12" xfId="6" applyNumberFormat="1" applyFont="1" applyBorder="1" applyAlignment="1">
      <alignment horizontal="center" wrapText="1"/>
    </xf>
    <xf numFmtId="166" fontId="4" fillId="0" borderId="10" xfId="6" applyNumberFormat="1" applyFont="1" applyBorder="1" applyAlignment="1">
      <alignment horizontal="center" wrapText="1"/>
    </xf>
    <xf numFmtId="168" fontId="7" fillId="0" borderId="12" xfId="5" applyNumberFormat="1" applyFont="1" applyBorder="1" applyAlignment="1">
      <alignment horizontal="center"/>
    </xf>
    <xf numFmtId="168" fontId="7" fillId="0" borderId="10" xfId="5" applyNumberFormat="1" applyFont="1" applyBorder="1" applyAlignment="1">
      <alignment horizontal="center"/>
    </xf>
    <xf numFmtId="0" fontId="6" fillId="0" borderId="0" xfId="0" applyFont="1"/>
    <xf numFmtId="0" fontId="8" fillId="3" borderId="15" xfId="4" applyFont="1" applyFill="1" applyBorder="1" applyAlignment="1">
      <alignment horizontal="center"/>
    </xf>
    <xf numFmtId="0" fontId="8" fillId="3" borderId="33" xfId="4" applyFont="1" applyFill="1" applyBorder="1" applyAlignment="1">
      <alignment horizontal="center"/>
    </xf>
    <xf numFmtId="0" fontId="8" fillId="3" borderId="30" xfId="4" applyFont="1" applyFill="1" applyBorder="1" applyAlignment="1">
      <alignment horizontal="center"/>
    </xf>
    <xf numFmtId="0" fontId="4" fillId="0" borderId="0" xfId="0" applyFont="1"/>
    <xf numFmtId="0" fontId="7" fillId="0" borderId="0" xfId="8" applyFont="1" applyBorder="1"/>
    <xf numFmtId="3" fontId="7" fillId="0" borderId="0" xfId="9" applyNumberFormat="1" applyFont="1" applyFill="1" applyBorder="1" applyAlignment="1">
      <alignment horizontal="center"/>
    </xf>
    <xf numFmtId="0" fontId="7" fillId="0" borderId="0" xfId="7" applyFont="1"/>
    <xf numFmtId="3" fontId="7" fillId="0" borderId="10" xfId="9" applyNumberFormat="1" applyFont="1" applyFill="1" applyBorder="1" applyAlignment="1">
      <alignment horizontal="center"/>
    </xf>
    <xf numFmtId="0" fontId="4" fillId="0" borderId="10" xfId="0" applyFont="1" applyBorder="1"/>
    <xf numFmtId="0" fontId="16" fillId="0" borderId="0" xfId="8" applyFont="1" applyBorder="1"/>
    <xf numFmtId="3" fontId="7" fillId="0" borderId="12" xfId="9" applyNumberFormat="1" applyFont="1" applyFill="1" applyBorder="1" applyAlignment="1">
      <alignment horizontal="center"/>
    </xf>
    <xf numFmtId="1" fontId="4" fillId="0" borderId="12" xfId="0" applyNumberFormat="1" applyFont="1" applyBorder="1" applyAlignment="1">
      <alignment horizontal="center"/>
    </xf>
    <xf numFmtId="1" fontId="4" fillId="0" borderId="10" xfId="0" applyNumberFormat="1" applyFont="1" applyBorder="1" applyAlignment="1">
      <alignment horizontal="center"/>
    </xf>
    <xf numFmtId="1" fontId="17" fillId="0" borderId="10" xfId="0" applyNumberFormat="1" applyFont="1" applyBorder="1" applyAlignment="1">
      <alignment horizontal="center"/>
    </xf>
    <xf numFmtId="1" fontId="17" fillId="0" borderId="12" xfId="0" applyNumberFormat="1" applyFont="1" applyBorder="1" applyAlignment="1">
      <alignment horizontal="center"/>
    </xf>
    <xf numFmtId="0" fontId="8" fillId="3" borderId="16" xfId="7" applyFont="1" applyFill="1" applyBorder="1" applyAlignment="1">
      <alignment horizontal="center"/>
    </xf>
    <xf numFmtId="0" fontId="8" fillId="3" borderId="17" xfId="7" applyFont="1" applyFill="1" applyBorder="1" applyAlignment="1">
      <alignment horizontal="center"/>
    </xf>
    <xf numFmtId="0" fontId="8" fillId="3" borderId="18" xfId="7" applyFont="1" applyFill="1" applyBorder="1" applyAlignment="1">
      <alignment horizontal="center"/>
    </xf>
    <xf numFmtId="0" fontId="8" fillId="3" borderId="10" xfId="8" applyFont="1" applyFill="1" applyBorder="1"/>
    <xf numFmtId="1" fontId="0" fillId="0" borderId="31" xfId="0" applyNumberFormat="1" applyBorder="1" applyAlignment="1">
      <alignment horizontal="center"/>
    </xf>
    <xf numFmtId="1" fontId="0" fillId="0" borderId="3" xfId="0" applyNumberFormat="1" applyBorder="1" applyAlignment="1">
      <alignment horizontal="center"/>
    </xf>
    <xf numFmtId="1" fontId="0" fillId="0" borderId="5" xfId="0" applyNumberFormat="1" applyBorder="1" applyAlignment="1">
      <alignment horizontal="center"/>
    </xf>
    <xf numFmtId="1" fontId="0" fillId="0" borderId="35" xfId="0" applyNumberFormat="1" applyBorder="1" applyAlignment="1">
      <alignment horizontal="center"/>
    </xf>
    <xf numFmtId="1" fontId="0" fillId="0" borderId="37" xfId="0" applyNumberFormat="1" applyBorder="1" applyAlignment="1">
      <alignment horizontal="center"/>
    </xf>
    <xf numFmtId="1" fontId="0" fillId="0" borderId="38" xfId="0" applyNumberFormat="1" applyBorder="1" applyAlignment="1">
      <alignment horizontal="center"/>
    </xf>
    <xf numFmtId="1" fontId="0" fillId="0" borderId="2" xfId="0" applyNumberFormat="1" applyBorder="1" applyAlignment="1">
      <alignment horizontal="center"/>
    </xf>
    <xf numFmtId="1" fontId="0" fillId="0" borderId="4" xfId="0" applyNumberFormat="1" applyBorder="1" applyAlignment="1">
      <alignment horizontal="center"/>
    </xf>
    <xf numFmtId="1" fontId="0" fillId="0" borderId="6" xfId="0" applyNumberFormat="1" applyBorder="1" applyAlignment="1">
      <alignment horizontal="center"/>
    </xf>
    <xf numFmtId="0" fontId="6" fillId="3" borderId="1" xfId="0" applyFont="1" applyFill="1" applyBorder="1" applyAlignment="1">
      <alignment horizontal="centerContinuous"/>
    </xf>
    <xf numFmtId="0" fontId="6" fillId="3" borderId="2" xfId="0" applyFont="1" applyFill="1" applyBorder="1" applyAlignment="1">
      <alignment horizontal="centerContinuous"/>
    </xf>
    <xf numFmtId="0" fontId="6" fillId="3" borderId="3" xfId="0" applyFont="1" applyFill="1" applyBorder="1" applyAlignment="1">
      <alignment horizontal="center"/>
    </xf>
    <xf numFmtId="0" fontId="6" fillId="3" borderId="38" xfId="0" applyFont="1" applyFill="1" applyBorder="1" applyAlignment="1">
      <alignment horizontal="center"/>
    </xf>
    <xf numFmtId="0" fontId="6" fillId="3" borderId="4" xfId="0" applyFont="1" applyFill="1" applyBorder="1" applyAlignment="1">
      <alignment horizontal="center"/>
    </xf>
    <xf numFmtId="0" fontId="7" fillId="0" borderId="41" xfId="10" applyFont="1" applyFill="1" applyBorder="1" applyAlignment="1">
      <alignment vertical="center"/>
    </xf>
    <xf numFmtId="0" fontId="7" fillId="0" borderId="33" xfId="10" applyFont="1" applyFill="1" applyBorder="1" applyAlignment="1">
      <alignment vertical="center"/>
    </xf>
    <xf numFmtId="0" fontId="6" fillId="0" borderId="39" xfId="0" applyFont="1" applyBorder="1"/>
    <xf numFmtId="167" fontId="0" fillId="0" borderId="42" xfId="0" applyNumberFormat="1" applyBorder="1" applyAlignment="1">
      <alignment horizontal="center"/>
    </xf>
    <xf numFmtId="167" fontId="0" fillId="0" borderId="30" xfId="0" applyNumberFormat="1" applyBorder="1" applyAlignment="1">
      <alignment horizontal="center"/>
    </xf>
    <xf numFmtId="0" fontId="6" fillId="3" borderId="39" xfId="0" applyFont="1" applyFill="1" applyBorder="1"/>
    <xf numFmtId="167" fontId="6" fillId="3" borderId="40" xfId="0" applyNumberFormat="1" applyFont="1" applyFill="1" applyBorder="1" applyAlignment="1">
      <alignment horizontal="center"/>
    </xf>
    <xf numFmtId="0" fontId="7" fillId="0" borderId="0" xfId="10" applyFont="1" applyFill="1" applyBorder="1"/>
    <xf numFmtId="0" fontId="4" fillId="0" borderId="10" xfId="0" applyFont="1" applyBorder="1" applyAlignment="1">
      <alignment horizontal="center"/>
    </xf>
    <xf numFmtId="9" fontId="4" fillId="0" borderId="10" xfId="0" applyNumberFormat="1" applyFont="1" applyBorder="1" applyAlignment="1">
      <alignment horizontal="center"/>
    </xf>
    <xf numFmtId="9" fontId="4" fillId="0" borderId="41" xfId="0" applyNumberFormat="1" applyFont="1" applyBorder="1" applyAlignment="1">
      <alignment horizontal="center"/>
    </xf>
    <xf numFmtId="167" fontId="4" fillId="0" borderId="42" xfId="0" applyNumberFormat="1" applyFont="1" applyBorder="1" applyAlignment="1">
      <alignment horizontal="center"/>
    </xf>
    <xf numFmtId="9" fontId="4" fillId="0" borderId="33" xfId="0" applyNumberFormat="1" applyFont="1" applyBorder="1" applyAlignment="1">
      <alignment horizontal="center"/>
    </xf>
    <xf numFmtId="9" fontId="4" fillId="0" borderId="32" xfId="0" applyNumberFormat="1" applyFont="1" applyBorder="1" applyAlignment="1">
      <alignment horizontal="center"/>
    </xf>
    <xf numFmtId="167" fontId="4" fillId="0" borderId="30" xfId="0" applyNumberFormat="1" applyFont="1" applyBorder="1" applyAlignment="1">
      <alignment horizontal="center"/>
    </xf>
    <xf numFmtId="0" fontId="8" fillId="3" borderId="39" xfId="10" applyFont="1" applyFill="1" applyBorder="1"/>
    <xf numFmtId="0" fontId="8" fillId="3" borderId="43" xfId="10" applyFont="1" applyFill="1" applyBorder="1"/>
    <xf numFmtId="0" fontId="8" fillId="3" borderId="40" xfId="10" applyFont="1" applyFill="1" applyBorder="1" applyAlignment="1">
      <alignment horizontal="center"/>
    </xf>
    <xf numFmtId="165" fontId="4" fillId="0" borderId="42" xfId="0" applyNumberFormat="1" applyFont="1" applyBorder="1" applyAlignment="1">
      <alignment horizontal="center"/>
    </xf>
    <xf numFmtId="0" fontId="4" fillId="0" borderId="32" xfId="0" applyFont="1" applyBorder="1" applyAlignment="1">
      <alignment horizontal="center"/>
    </xf>
    <xf numFmtId="0" fontId="4" fillId="0" borderId="32" xfId="0" applyFont="1" applyBorder="1"/>
    <xf numFmtId="165" fontId="4" fillId="0" borderId="30" xfId="0" applyNumberFormat="1" applyFont="1" applyBorder="1" applyAlignment="1">
      <alignment horizontal="center"/>
    </xf>
    <xf numFmtId="0" fontId="4" fillId="0" borderId="43" xfId="0" applyFont="1" applyBorder="1" applyAlignment="1">
      <alignment horizontal="center"/>
    </xf>
    <xf numFmtId="0" fontId="4" fillId="0" borderId="43" xfId="0" applyFont="1" applyBorder="1"/>
    <xf numFmtId="165" fontId="4" fillId="0" borderId="40" xfId="0" applyNumberFormat="1" applyFont="1" applyBorder="1" applyAlignment="1">
      <alignment horizontal="center"/>
    </xf>
    <xf numFmtId="0" fontId="4" fillId="0" borderId="46" xfId="0" applyFont="1" applyBorder="1" applyAlignment="1">
      <alignment horizontal="center"/>
    </xf>
    <xf numFmtId="0" fontId="4" fillId="0" borderId="11" xfId="0" applyFont="1" applyBorder="1" applyAlignment="1">
      <alignment horizontal="center"/>
    </xf>
    <xf numFmtId="0" fontId="4" fillId="0" borderId="47" xfId="0" applyFont="1" applyBorder="1" applyAlignment="1">
      <alignment horizontal="center"/>
    </xf>
    <xf numFmtId="0" fontId="8" fillId="0" borderId="20" xfId="4" applyFont="1" applyBorder="1" applyAlignment="1">
      <alignment vertical="center"/>
    </xf>
    <xf numFmtId="0" fontId="7" fillId="0" borderId="20" xfId="4" applyFont="1" applyBorder="1" applyAlignment="1">
      <alignment vertical="center"/>
    </xf>
    <xf numFmtId="0" fontId="7" fillId="0" borderId="21" xfId="4" applyFont="1" applyBorder="1" applyAlignment="1">
      <alignment vertical="center"/>
    </xf>
    <xf numFmtId="0" fontId="8" fillId="3" borderId="10" xfId="4" applyFont="1" applyFill="1" applyBorder="1" applyAlignment="1">
      <alignment horizontal="center" vertical="center"/>
    </xf>
    <xf numFmtId="1" fontId="0" fillId="0" borderId="43" xfId="0" applyNumberFormat="1" applyBorder="1" applyAlignment="1">
      <alignment horizontal="center"/>
    </xf>
    <xf numFmtId="1" fontId="0" fillId="0" borderId="40" xfId="0" applyNumberFormat="1" applyBorder="1" applyAlignment="1">
      <alignment horizontal="center"/>
    </xf>
    <xf numFmtId="1" fontId="0" fillId="0" borderId="42" xfId="0" applyNumberFormat="1" applyBorder="1" applyAlignment="1">
      <alignment horizontal="center"/>
    </xf>
    <xf numFmtId="1" fontId="0" fillId="0" borderId="32" xfId="0" applyNumberFormat="1" applyBorder="1" applyAlignment="1">
      <alignment horizontal="center"/>
    </xf>
    <xf numFmtId="1" fontId="0" fillId="0" borderId="30" xfId="0" applyNumberFormat="1" applyBorder="1" applyAlignment="1">
      <alignment horizontal="center"/>
    </xf>
    <xf numFmtId="0" fontId="6" fillId="0" borderId="41" xfId="0" applyFont="1" applyBorder="1"/>
    <xf numFmtId="0" fontId="6" fillId="0" borderId="33" xfId="0" applyFont="1" applyBorder="1"/>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xf numFmtId="0" fontId="6" fillId="0" borderId="20" xfId="0" applyFont="1" applyBorder="1"/>
    <xf numFmtId="0" fontId="6" fillId="0" borderId="21" xfId="0" applyFont="1" applyBorder="1"/>
    <xf numFmtId="0" fontId="6" fillId="3" borderId="34" xfId="0" applyFont="1" applyFill="1" applyBorder="1" applyAlignment="1">
      <alignment horizontal="center"/>
    </xf>
    <xf numFmtId="0" fontId="6" fillId="3" borderId="35" xfId="0" applyFont="1" applyFill="1" applyBorder="1" applyAlignment="1">
      <alignment horizontal="center"/>
    </xf>
    <xf numFmtId="0" fontId="6" fillId="3" borderId="36" xfId="0" applyFont="1" applyFill="1" applyBorder="1" applyAlignment="1">
      <alignment horizontal="center"/>
    </xf>
    <xf numFmtId="1" fontId="19" fillId="0" borderId="0" xfId="0" applyNumberFormat="1" applyFont="1" applyFill="1" applyBorder="1" applyAlignment="1">
      <alignment horizontal="left"/>
    </xf>
    <xf numFmtId="0" fontId="6" fillId="3" borderId="31"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0" borderId="50" xfId="0" applyFont="1" applyBorder="1"/>
    <xf numFmtId="20" fontId="6" fillId="0" borderId="41" xfId="0" applyNumberFormat="1" applyFont="1" applyBorder="1"/>
    <xf numFmtId="0" fontId="0" fillId="0" borderId="10" xfId="0" applyBorder="1"/>
    <xf numFmtId="0" fontId="12" fillId="0" borderId="10" xfId="4" applyBorder="1" applyAlignment="1">
      <alignment horizontal="center"/>
    </xf>
    <xf numFmtId="0" fontId="11" fillId="5" borderId="10" xfId="4" applyFont="1" applyFill="1" applyBorder="1" applyAlignment="1">
      <alignment horizontal="center"/>
    </xf>
    <xf numFmtId="0" fontId="11" fillId="3" borderId="10" xfId="4" applyFont="1" applyFill="1" applyBorder="1" applyAlignment="1">
      <alignment horizontal="center"/>
    </xf>
    <xf numFmtId="0" fontId="11" fillId="3" borderId="10" xfId="4" applyFont="1" applyFill="1" applyBorder="1"/>
    <xf numFmtId="0" fontId="0" fillId="0" borderId="10" xfId="0" applyBorder="1" applyAlignment="1">
      <alignment horizontal="center"/>
    </xf>
    <xf numFmtId="170" fontId="12" fillId="0" borderId="10" xfId="4" applyNumberFormat="1" applyBorder="1" applyAlignment="1">
      <alignment horizontal="center"/>
    </xf>
    <xf numFmtId="0" fontId="11" fillId="3" borderId="10" xfId="8" applyFont="1" applyFill="1" applyBorder="1" applyAlignment="1">
      <alignment horizontal="center"/>
    </xf>
    <xf numFmtId="1" fontId="3" fillId="0" borderId="10" xfId="0" applyNumberFormat="1" applyFont="1" applyBorder="1" applyAlignment="1">
      <alignment horizontal="center"/>
    </xf>
    <xf numFmtId="0" fontId="0" fillId="6" borderId="0" xfId="0" applyFont="1" applyFill="1" applyBorder="1" applyAlignment="1">
      <alignment horizontal="center" vertical="center"/>
    </xf>
    <xf numFmtId="0" fontId="20" fillId="6" borderId="0" xfId="0" applyFont="1" applyFill="1" applyBorder="1"/>
    <xf numFmtId="0" fontId="0" fillId="5" borderId="9" xfId="0" applyFont="1" applyFill="1" applyBorder="1" applyAlignment="1">
      <alignment vertical="center"/>
    </xf>
    <xf numFmtId="0" fontId="20" fillId="5" borderId="14" xfId="0" applyFont="1" applyFill="1" applyBorder="1"/>
    <xf numFmtId="0" fontId="0" fillId="5" borderId="51" xfId="0" applyFont="1" applyFill="1" applyBorder="1" applyAlignment="1">
      <alignment vertical="center"/>
    </xf>
    <xf numFmtId="0" fontId="20" fillId="5" borderId="53" xfId="0" applyFont="1" applyFill="1" applyBorder="1"/>
    <xf numFmtId="0" fontId="0" fillId="5" borderId="34" xfId="0" applyFont="1" applyFill="1" applyBorder="1" applyAlignment="1">
      <alignment vertical="center"/>
    </xf>
    <xf numFmtId="0" fontId="20" fillId="5" borderId="43" xfId="0" applyFont="1" applyFill="1" applyBorder="1"/>
    <xf numFmtId="0" fontId="3" fillId="5" borderId="0" xfId="0" applyFont="1" applyFill="1"/>
    <xf numFmtId="0" fontId="0" fillId="6" borderId="12" xfId="0" applyFont="1" applyFill="1" applyBorder="1" applyAlignment="1">
      <alignment horizontal="center" vertical="center" textRotation="90"/>
    </xf>
    <xf numFmtId="0" fontId="0" fillId="6" borderId="12" xfId="0" applyFont="1" applyFill="1" applyBorder="1" applyAlignment="1">
      <alignment horizontal="center" vertical="center" textRotation="90" wrapText="1"/>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25" xfId="0" applyFont="1" applyFill="1" applyBorder="1" applyAlignment="1">
      <alignment horizontal="center" vertical="center" textRotation="90"/>
    </xf>
    <xf numFmtId="0" fontId="0" fillId="3" borderId="17" xfId="0" applyFont="1" applyFill="1" applyBorder="1" applyAlignment="1">
      <alignment horizontal="center" vertical="center" textRotation="90"/>
    </xf>
    <xf numFmtId="0" fontId="0" fillId="3" borderId="17" xfId="0" applyFont="1" applyFill="1" applyBorder="1" applyAlignment="1">
      <alignment horizontal="center" vertical="center" textRotation="90" wrapText="1"/>
    </xf>
    <xf numFmtId="0" fontId="0" fillId="3" borderId="18" xfId="0" applyFont="1" applyFill="1" applyBorder="1" applyAlignment="1">
      <alignment horizontal="center" vertical="center" textRotation="90"/>
    </xf>
    <xf numFmtId="0" fontId="0" fillId="6" borderId="3" xfId="0" applyFont="1" applyFill="1" applyBorder="1" applyAlignment="1">
      <alignment horizontal="center" vertical="center" wrapText="1"/>
    </xf>
    <xf numFmtId="0" fontId="0" fillId="6" borderId="25" xfId="0" applyFont="1" applyFill="1" applyBorder="1" applyAlignment="1">
      <alignment horizontal="center" vertical="center"/>
    </xf>
    <xf numFmtId="0" fontId="6" fillId="5" borderId="10" xfId="0" applyFont="1" applyFill="1" applyBorder="1" applyAlignment="1">
      <alignment horizontal="center"/>
    </xf>
    <xf numFmtId="0" fontId="6" fillId="3" borderId="10" xfId="0" applyFont="1" applyFill="1" applyBorder="1" applyAlignment="1">
      <alignment horizontal="center"/>
    </xf>
    <xf numFmtId="3" fontId="0" fillId="5" borderId="10" xfId="0" applyNumberFormat="1" applyFont="1" applyFill="1" applyBorder="1" applyAlignment="1">
      <alignment horizontal="center"/>
    </xf>
    <xf numFmtId="3" fontId="0" fillId="6" borderId="10" xfId="0" applyNumberFormat="1" applyFont="1" applyFill="1" applyBorder="1" applyAlignment="1">
      <alignment horizontal="center"/>
    </xf>
    <xf numFmtId="3" fontId="0" fillId="5" borderId="14" xfId="0" applyNumberFormat="1" applyFont="1" applyFill="1" applyBorder="1" applyAlignment="1">
      <alignment horizontal="center"/>
    </xf>
    <xf numFmtId="3" fontId="0" fillId="6" borderId="14" xfId="0" applyNumberFormat="1" applyFont="1" applyFill="1" applyBorder="1" applyAlignment="1">
      <alignment horizontal="center"/>
    </xf>
    <xf numFmtId="0" fontId="6" fillId="3" borderId="11" xfId="0" applyFont="1" applyFill="1" applyBorder="1" applyAlignment="1">
      <alignment horizontal="center"/>
    </xf>
    <xf numFmtId="3" fontId="0" fillId="5" borderId="11" xfId="0" applyNumberFormat="1" applyFont="1" applyFill="1" applyBorder="1" applyAlignment="1">
      <alignment horizontal="center"/>
    </xf>
    <xf numFmtId="3" fontId="0" fillId="6" borderId="11" xfId="0" applyNumberFormat="1" applyFont="1" applyFill="1" applyBorder="1" applyAlignment="1">
      <alignment horizontal="center"/>
    </xf>
    <xf numFmtId="0" fontId="6" fillId="6" borderId="8" xfId="0" applyFont="1" applyFill="1" applyBorder="1" applyAlignment="1">
      <alignment horizontal="center"/>
    </xf>
    <xf numFmtId="3" fontId="0" fillId="6" borderId="8" xfId="0" applyNumberFormat="1" applyFont="1" applyFill="1" applyBorder="1" applyAlignment="1">
      <alignment horizontal="center"/>
    </xf>
    <xf numFmtId="3" fontId="0" fillId="5" borderId="41" xfId="0" applyNumberFormat="1" applyFont="1" applyFill="1" applyBorder="1" applyAlignment="1">
      <alignment horizontal="center"/>
    </xf>
    <xf numFmtId="3" fontId="0" fillId="5" borderId="42" xfId="0" applyNumberFormat="1" applyFont="1" applyFill="1" applyBorder="1" applyAlignment="1">
      <alignment horizontal="center"/>
    </xf>
    <xf numFmtId="3" fontId="0" fillId="5" borderId="33" xfId="0" applyNumberFormat="1" applyFont="1" applyFill="1" applyBorder="1" applyAlignment="1">
      <alignment horizontal="center"/>
    </xf>
    <xf numFmtId="3" fontId="0" fillId="5" borderId="32" xfId="0" applyNumberFormat="1" applyFont="1" applyFill="1" applyBorder="1" applyAlignment="1">
      <alignment horizontal="center"/>
    </xf>
    <xf numFmtId="3" fontId="0" fillId="5" borderId="30" xfId="0" applyNumberFormat="1" applyFont="1" applyFill="1" applyBorder="1" applyAlignment="1">
      <alignment horizontal="center"/>
    </xf>
    <xf numFmtId="3" fontId="0" fillId="6" borderId="41" xfId="0" applyNumberFormat="1" applyFont="1" applyFill="1" applyBorder="1" applyAlignment="1">
      <alignment horizontal="center"/>
    </xf>
    <xf numFmtId="3" fontId="0" fillId="6" borderId="42" xfId="0" applyNumberFormat="1" applyFont="1" applyFill="1" applyBorder="1" applyAlignment="1">
      <alignment horizontal="center"/>
    </xf>
    <xf numFmtId="3" fontId="0" fillId="6" borderId="33" xfId="0" applyNumberFormat="1" applyFont="1" applyFill="1" applyBorder="1" applyAlignment="1">
      <alignment horizontal="center"/>
    </xf>
    <xf numFmtId="3" fontId="0" fillId="6" borderId="32" xfId="0" applyNumberFormat="1" applyFont="1" applyFill="1" applyBorder="1" applyAlignment="1">
      <alignment horizontal="center"/>
    </xf>
    <xf numFmtId="3" fontId="0" fillId="6" borderId="30" xfId="0" applyNumberFormat="1" applyFont="1" applyFill="1" applyBorder="1" applyAlignment="1">
      <alignment horizontal="center"/>
    </xf>
    <xf numFmtId="0" fontId="6" fillId="3" borderId="41" xfId="0" applyFont="1" applyFill="1" applyBorder="1" applyAlignment="1">
      <alignment horizontal="center"/>
    </xf>
    <xf numFmtId="0" fontId="6" fillId="3" borderId="42" xfId="0" applyFont="1" applyFill="1" applyBorder="1" applyAlignment="1">
      <alignment horizontal="center"/>
    </xf>
    <xf numFmtId="0" fontId="6" fillId="5" borderId="20" xfId="0" applyFont="1" applyFill="1" applyBorder="1" applyAlignment="1">
      <alignment horizontal="center"/>
    </xf>
    <xf numFmtId="0" fontId="6" fillId="5" borderId="21" xfId="0" applyFont="1" applyFill="1" applyBorder="1" applyAlignment="1">
      <alignment horizontal="center"/>
    </xf>
    <xf numFmtId="0" fontId="6" fillId="5" borderId="20" xfId="0" applyFont="1" applyFill="1" applyBorder="1" applyAlignment="1">
      <alignment horizontal="right"/>
    </xf>
    <xf numFmtId="0" fontId="6" fillId="5" borderId="21" xfId="0" applyFont="1" applyFill="1" applyBorder="1" applyAlignment="1">
      <alignment horizontal="right"/>
    </xf>
    <xf numFmtId="0" fontId="0" fillId="3" borderId="0" xfId="0" applyFont="1" applyFill="1" applyBorder="1" applyAlignment="1">
      <alignment horizontal="center"/>
    </xf>
    <xf numFmtId="165" fontId="0" fillId="0" borderId="10" xfId="0" applyNumberFormat="1" applyBorder="1" applyAlignment="1">
      <alignment horizontal="center"/>
    </xf>
    <xf numFmtId="0" fontId="0" fillId="0" borderId="37" xfId="0" applyBorder="1"/>
    <xf numFmtId="0" fontId="0" fillId="0" borderId="27" xfId="0" applyBorder="1" applyAlignment="1">
      <alignment horizontal="center"/>
    </xf>
    <xf numFmtId="0" fontId="0" fillId="0" borderId="37" xfId="0" applyBorder="1" applyAlignment="1">
      <alignment horizontal="center"/>
    </xf>
    <xf numFmtId="0" fontId="0" fillId="0" borderId="12" xfId="0" applyBorder="1" applyAlignment="1">
      <alignment horizontal="center"/>
    </xf>
    <xf numFmtId="0" fontId="6" fillId="0" borderId="27" xfId="0" applyFont="1" applyBorder="1" applyAlignment="1">
      <alignment horizontal="center"/>
    </xf>
    <xf numFmtId="0" fontId="0" fillId="5" borderId="37" xfId="0" applyFill="1" applyBorder="1" applyAlignment="1">
      <alignment horizontal="center"/>
    </xf>
    <xf numFmtId="0" fontId="0" fillId="5" borderId="12" xfId="0" applyFill="1" applyBorder="1" applyAlignment="1">
      <alignment horizontal="center"/>
    </xf>
    <xf numFmtId="0" fontId="0" fillId="5" borderId="12" xfId="0" applyFill="1" applyBorder="1"/>
    <xf numFmtId="0" fontId="0" fillId="0" borderId="56" xfId="0" applyBorder="1"/>
    <xf numFmtId="165" fontId="0" fillId="0" borderId="44" xfId="0" applyNumberFormat="1" applyBorder="1" applyAlignment="1">
      <alignment horizontal="center"/>
    </xf>
    <xf numFmtId="0" fontId="0" fillId="0" borderId="3" xfId="0" applyBorder="1"/>
    <xf numFmtId="165" fontId="0" fillId="0" borderId="45" xfId="0" applyNumberFormat="1" applyBorder="1" applyAlignment="1">
      <alignment horizontal="center"/>
    </xf>
    <xf numFmtId="0" fontId="0" fillId="5" borderId="57" xfId="0" applyFill="1" applyBorder="1"/>
    <xf numFmtId="165" fontId="0" fillId="5" borderId="52" xfId="0" applyNumberFormat="1" applyFill="1" applyBorder="1" applyAlignment="1">
      <alignment horizontal="center"/>
    </xf>
    <xf numFmtId="0" fontId="0" fillId="5" borderId="5" xfId="0" applyFill="1" applyBorder="1"/>
    <xf numFmtId="0" fontId="0" fillId="5" borderId="38" xfId="0" applyFill="1" applyBorder="1"/>
    <xf numFmtId="165" fontId="0" fillId="5" borderId="58" xfId="0" applyNumberFormat="1" applyFill="1" applyBorder="1" applyAlignment="1">
      <alignment horizontal="center"/>
    </xf>
    <xf numFmtId="0" fontId="6" fillId="3" borderId="5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wrapText="1"/>
    </xf>
    <xf numFmtId="165" fontId="0" fillId="0" borderId="43" xfId="0" applyNumberFormat="1" applyBorder="1" applyAlignment="1">
      <alignment horizontal="center"/>
    </xf>
    <xf numFmtId="165" fontId="0" fillId="0" borderId="40" xfId="0" applyNumberFormat="1" applyBorder="1" applyAlignment="1">
      <alignment horizontal="center"/>
    </xf>
    <xf numFmtId="165" fontId="0" fillId="0" borderId="42" xfId="0" applyNumberFormat="1" applyBorder="1" applyAlignment="1">
      <alignment horizontal="center"/>
    </xf>
    <xf numFmtId="165" fontId="6" fillId="5" borderId="32" xfId="0" applyNumberFormat="1" applyFont="1" applyFill="1" applyBorder="1" applyAlignment="1">
      <alignment horizontal="center"/>
    </xf>
    <xf numFmtId="165" fontId="6" fillId="5" borderId="30" xfId="0" applyNumberFormat="1" applyFont="1" applyFill="1" applyBorder="1" applyAlignment="1">
      <alignment horizont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165" fontId="0" fillId="0" borderId="46" xfId="0" applyNumberFormat="1" applyBorder="1" applyAlignment="1">
      <alignment horizontal="center"/>
    </xf>
    <xf numFmtId="165" fontId="0" fillId="0" borderId="11" xfId="0" applyNumberFormat="1" applyBorder="1" applyAlignment="1">
      <alignment horizontal="center"/>
    </xf>
    <xf numFmtId="165" fontId="6" fillId="5" borderId="47" xfId="0" applyNumberFormat="1" applyFont="1" applyFill="1" applyBorder="1" applyAlignment="1">
      <alignment horizontal="center"/>
    </xf>
    <xf numFmtId="0" fontId="0" fillId="3" borderId="19" xfId="0" applyFill="1" applyBorder="1"/>
    <xf numFmtId="0" fontId="0" fillId="3" borderId="20" xfId="0" applyFill="1" applyBorder="1"/>
    <xf numFmtId="0" fontId="6" fillId="5" borderId="21" xfId="0" applyFont="1" applyFill="1" applyBorder="1"/>
    <xf numFmtId="0" fontId="6" fillId="7" borderId="59" xfId="0" applyFont="1" applyFill="1" applyBorder="1"/>
    <xf numFmtId="0" fontId="0" fillId="0" borderId="5" xfId="0" applyBorder="1"/>
    <xf numFmtId="0" fontId="22" fillId="0" borderId="3" xfId="0" applyFont="1" applyBorder="1"/>
    <xf numFmtId="0" fontId="22" fillId="0" borderId="5" xfId="0" applyFont="1" applyBorder="1"/>
    <xf numFmtId="165" fontId="0" fillId="0" borderId="0" xfId="0" applyNumberFormat="1" applyAlignment="1">
      <alignment horizontal="center"/>
    </xf>
    <xf numFmtId="0" fontId="6" fillId="7" borderId="15" xfId="0" applyFont="1" applyFill="1" applyBorder="1" applyAlignment="1">
      <alignment horizontal="center"/>
    </xf>
    <xf numFmtId="165" fontId="6" fillId="7" borderId="15" xfId="0" applyNumberFormat="1" applyFont="1" applyFill="1" applyBorder="1" applyAlignment="1">
      <alignment horizontal="center"/>
    </xf>
    <xf numFmtId="0" fontId="6" fillId="3" borderId="15" xfId="0" applyFont="1" applyFill="1" applyBorder="1" applyAlignment="1">
      <alignment horizontal="center"/>
    </xf>
    <xf numFmtId="2" fontId="0" fillId="0" borderId="10" xfId="0" applyNumberFormat="1" applyBorder="1" applyAlignment="1">
      <alignment horizontal="center"/>
    </xf>
    <xf numFmtId="0" fontId="1" fillId="0" borderId="0" xfId="0" applyFont="1" applyAlignment="1">
      <alignment horizontal="right"/>
    </xf>
    <xf numFmtId="0" fontId="24" fillId="5" borderId="32" xfId="0" applyFont="1" applyFill="1" applyBorder="1" applyAlignment="1">
      <alignment horizontal="center" vertical="center" wrapText="1"/>
    </xf>
    <xf numFmtId="0" fontId="25" fillId="0" borderId="0" xfId="12" applyFont="1"/>
    <xf numFmtId="0" fontId="25" fillId="0" borderId="0" xfId="12" applyFont="1" applyAlignment="1">
      <alignment horizontal="center"/>
    </xf>
    <xf numFmtId="3" fontId="0" fillId="0" borderId="0" xfId="0" applyNumberFormat="1" applyBorder="1" applyAlignment="1">
      <alignment horizontal="center"/>
    </xf>
    <xf numFmtId="1" fontId="25" fillId="0" borderId="0" xfId="12" applyNumberFormat="1" applyFont="1"/>
    <xf numFmtId="0" fontId="26" fillId="0" borderId="0" xfId="12" applyFont="1" applyBorder="1" applyAlignment="1">
      <alignment horizontal="center"/>
    </xf>
    <xf numFmtId="0" fontId="26" fillId="0" borderId="0" xfId="12" applyFont="1" applyBorder="1" applyAlignment="1">
      <alignment horizontal="center" textRotation="90"/>
    </xf>
    <xf numFmtId="0" fontId="25" fillId="0" borderId="0" xfId="12" applyFont="1" applyBorder="1" applyAlignment="1">
      <alignment wrapText="1"/>
    </xf>
    <xf numFmtId="0" fontId="25" fillId="0" borderId="0" xfId="12" applyFont="1" applyBorder="1"/>
    <xf numFmtId="0" fontId="25" fillId="0" borderId="0" xfId="12" applyFont="1" applyFill="1" applyBorder="1"/>
    <xf numFmtId="0" fontId="0" fillId="0" borderId="0" xfId="0" applyAlignment="1">
      <alignment horizontal="left"/>
    </xf>
    <xf numFmtId="3" fontId="0" fillId="0" borderId="0" xfId="0" applyNumberFormat="1" applyFont="1" applyBorder="1" applyAlignment="1">
      <alignment horizontal="center"/>
    </xf>
    <xf numFmtId="3" fontId="0" fillId="0" borderId="10" xfId="0" applyNumberFormat="1" applyFont="1" applyBorder="1" applyAlignment="1">
      <alignment horizontal="center"/>
    </xf>
    <xf numFmtId="3" fontId="0" fillId="0" borderId="0" xfId="0" applyNumberFormat="1" applyFont="1" applyBorder="1" applyAlignment="1">
      <alignment horizontal="left"/>
    </xf>
    <xf numFmtId="0" fontId="0" fillId="0" borderId="0" xfId="0" applyFont="1" applyAlignment="1">
      <alignment horizontal="left"/>
    </xf>
    <xf numFmtId="1" fontId="25" fillId="0" borderId="10" xfId="12" applyNumberFormat="1" applyFont="1" applyBorder="1" applyAlignment="1">
      <alignment horizontal="center"/>
    </xf>
    <xf numFmtId="0" fontId="12" fillId="0" borderId="0" xfId="12"/>
    <xf numFmtId="0" fontId="12" fillId="0" borderId="0" xfId="12" applyAlignment="1">
      <alignment horizontal="center"/>
    </xf>
    <xf numFmtId="171" fontId="12" fillId="0" borderId="0" xfId="12" applyNumberFormat="1" applyAlignment="1">
      <alignment horizontal="center"/>
    </xf>
    <xf numFmtId="0" fontId="12" fillId="0" borderId="10" xfId="12" applyBorder="1" applyAlignment="1">
      <alignment horizontal="center"/>
    </xf>
    <xf numFmtId="171" fontId="12" fillId="0" borderId="10" xfId="12" applyNumberFormat="1" applyBorder="1" applyAlignment="1">
      <alignment horizontal="center"/>
    </xf>
    <xf numFmtId="3" fontId="12" fillId="0" borderId="10" xfId="12" applyNumberFormat="1" applyBorder="1" applyAlignment="1">
      <alignment horizontal="center"/>
    </xf>
    <xf numFmtId="0" fontId="11" fillId="3" borderId="16" xfId="12" applyFont="1" applyFill="1" applyBorder="1" applyAlignment="1">
      <alignment horizontal="center"/>
    </xf>
    <xf numFmtId="0" fontId="11" fillId="3" borderId="17" xfId="12" applyFont="1" applyFill="1" applyBorder="1" applyAlignment="1">
      <alignment horizontal="center"/>
    </xf>
    <xf numFmtId="0" fontId="11" fillId="3" borderId="18" xfId="12" applyFont="1" applyFill="1" applyBorder="1" applyAlignment="1">
      <alignment horizontal="center"/>
    </xf>
    <xf numFmtId="171" fontId="12" fillId="0" borderId="39" xfId="12" applyNumberFormat="1" applyBorder="1" applyAlignment="1">
      <alignment horizontal="center"/>
    </xf>
    <xf numFmtId="171" fontId="12" fillId="0" borderId="43" xfId="12" applyNumberFormat="1" applyBorder="1" applyAlignment="1">
      <alignment horizontal="center"/>
    </xf>
    <xf numFmtId="171" fontId="12" fillId="0" borderId="40" xfId="12" applyNumberFormat="1" applyBorder="1" applyAlignment="1">
      <alignment horizontal="center"/>
    </xf>
    <xf numFmtId="171" fontId="12" fillId="0" borderId="41" xfId="12" applyNumberFormat="1" applyBorder="1" applyAlignment="1">
      <alignment horizontal="center"/>
    </xf>
    <xf numFmtId="171" fontId="12" fillId="0" borderId="42" xfId="12" applyNumberFormat="1" applyBorder="1" applyAlignment="1">
      <alignment horizontal="center"/>
    </xf>
    <xf numFmtId="171" fontId="12" fillId="0" borderId="33" xfId="12" applyNumberFormat="1" applyBorder="1" applyAlignment="1">
      <alignment horizontal="center"/>
    </xf>
    <xf numFmtId="171" fontId="12" fillId="0" borderId="32" xfId="12" applyNumberFormat="1" applyBorder="1" applyAlignment="1">
      <alignment horizontal="center"/>
    </xf>
    <xf numFmtId="171" fontId="12" fillId="0" borderId="30" xfId="12" applyNumberFormat="1" applyBorder="1" applyAlignment="1">
      <alignment horizontal="center"/>
    </xf>
    <xf numFmtId="0" fontId="11" fillId="3" borderId="40" xfId="12" applyFont="1" applyFill="1" applyBorder="1" applyAlignment="1">
      <alignment horizontal="center"/>
    </xf>
    <xf numFmtId="3" fontId="12" fillId="0" borderId="41" xfId="12" applyNumberFormat="1" applyBorder="1" applyAlignment="1">
      <alignment horizontal="center"/>
    </xf>
    <xf numFmtId="3" fontId="12" fillId="0" borderId="42" xfId="12" applyNumberFormat="1" applyBorder="1" applyAlignment="1">
      <alignment horizontal="center"/>
    </xf>
    <xf numFmtId="0" fontId="12" fillId="0" borderId="41" xfId="12" applyBorder="1" applyAlignment="1">
      <alignment horizontal="center"/>
    </xf>
    <xf numFmtId="0" fontId="12" fillId="0" borderId="42" xfId="12" applyBorder="1" applyAlignment="1">
      <alignment horizontal="center"/>
    </xf>
    <xf numFmtId="0" fontId="12" fillId="0" borderId="33" xfId="12" applyBorder="1" applyAlignment="1">
      <alignment horizontal="center"/>
    </xf>
    <xf numFmtId="0" fontId="12" fillId="0" borderId="32" xfId="12" applyBorder="1" applyAlignment="1">
      <alignment horizontal="center"/>
    </xf>
    <xf numFmtId="0" fontId="12" fillId="0" borderId="30" xfId="12" applyBorder="1" applyAlignment="1">
      <alignment horizontal="center"/>
    </xf>
    <xf numFmtId="3" fontId="12" fillId="0" borderId="50" xfId="12" applyNumberFormat="1" applyBorder="1" applyAlignment="1">
      <alignment horizontal="center"/>
    </xf>
    <xf numFmtId="3" fontId="12" fillId="0" borderId="12" xfId="12" applyNumberFormat="1" applyBorder="1" applyAlignment="1">
      <alignment horizontal="center"/>
    </xf>
    <xf numFmtId="3" fontId="12" fillId="0" borderId="52" xfId="12" applyNumberFormat="1" applyBorder="1" applyAlignment="1">
      <alignment horizontal="center"/>
    </xf>
    <xf numFmtId="0" fontId="11" fillId="3" borderId="42" xfId="12" applyFont="1" applyFill="1" applyBorder="1" applyAlignment="1">
      <alignment horizontal="center"/>
    </xf>
    <xf numFmtId="0" fontId="11" fillId="3" borderId="30" xfId="12" applyFont="1" applyFill="1" applyBorder="1" applyAlignment="1">
      <alignment horizontal="center"/>
    </xf>
    <xf numFmtId="164" fontId="12" fillId="0" borderId="10" xfId="0" applyNumberFormat="1" applyFont="1" applyFill="1" applyBorder="1" applyAlignment="1">
      <alignment horizontal="center"/>
    </xf>
    <xf numFmtId="0" fontId="7" fillId="0" borderId="0" xfId="12" applyFont="1"/>
    <xf numFmtId="0" fontId="0" fillId="0" borderId="43" xfId="0"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0" fontId="3" fillId="0" borderId="43" xfId="0" applyFont="1" applyBorder="1" applyAlignment="1">
      <alignment horizontal="center"/>
    </xf>
    <xf numFmtId="0" fontId="3" fillId="0" borderId="40" xfId="0" applyFont="1" applyBorder="1" applyAlignment="1">
      <alignment horizontal="center"/>
    </xf>
    <xf numFmtId="0" fontId="0" fillId="5" borderId="27" xfId="0" applyFill="1" applyBorder="1" applyAlignment="1">
      <alignment horizontal="center"/>
    </xf>
    <xf numFmtId="0" fontId="0" fillId="5" borderId="44" xfId="0" applyFill="1" applyBorder="1" applyAlignment="1">
      <alignment horizontal="center"/>
    </xf>
    <xf numFmtId="0" fontId="0" fillId="5" borderId="32" xfId="0" applyFill="1" applyBorder="1" applyAlignment="1">
      <alignment horizontal="center"/>
    </xf>
    <xf numFmtId="0" fontId="0" fillId="5" borderId="30" xfId="0" applyFill="1" applyBorder="1" applyAlignment="1">
      <alignment horizontal="center"/>
    </xf>
    <xf numFmtId="0" fontId="6" fillId="3" borderId="39" xfId="0" applyFont="1" applyFill="1" applyBorder="1" applyAlignment="1">
      <alignment horizontal="right"/>
    </xf>
    <xf numFmtId="0" fontId="29" fillId="3" borderId="41" xfId="0" applyFont="1" applyFill="1" applyBorder="1" applyAlignment="1">
      <alignment horizontal="right"/>
    </xf>
    <xf numFmtId="0" fontId="6" fillId="3" borderId="41" xfId="0" applyFont="1" applyFill="1" applyBorder="1" applyAlignment="1">
      <alignment horizontal="right"/>
    </xf>
    <xf numFmtId="0" fontId="6" fillId="3" borderId="33" xfId="0" applyFont="1" applyFill="1" applyBorder="1" applyAlignment="1">
      <alignment horizontal="right"/>
    </xf>
    <xf numFmtId="1" fontId="0" fillId="6" borderId="10" xfId="0" applyNumberFormat="1" applyFill="1" applyBorder="1" applyAlignment="1">
      <alignment horizontal="center"/>
    </xf>
    <xf numFmtId="1" fontId="0" fillId="6" borderId="41" xfId="0" applyNumberFormat="1" applyFill="1" applyBorder="1" applyAlignment="1">
      <alignment horizontal="center"/>
    </xf>
    <xf numFmtId="1" fontId="0" fillId="6" borderId="42" xfId="0" applyNumberFormat="1" applyFill="1" applyBorder="1" applyAlignment="1">
      <alignment horizontal="center"/>
    </xf>
    <xf numFmtId="1" fontId="0" fillId="6" borderId="33" xfId="0" applyNumberFormat="1" applyFill="1" applyBorder="1" applyAlignment="1">
      <alignment horizontal="center"/>
    </xf>
    <xf numFmtId="1" fontId="0" fillId="6" borderId="32" xfId="0" applyNumberFormat="1" applyFill="1" applyBorder="1" applyAlignment="1">
      <alignment horizontal="center"/>
    </xf>
    <xf numFmtId="1" fontId="0" fillId="6" borderId="30" xfId="0" applyNumberFormat="1" applyFill="1" applyBorder="1" applyAlignment="1">
      <alignment horizontal="center"/>
    </xf>
    <xf numFmtId="0" fontId="11" fillId="3" borderId="19" xfId="8" applyFont="1" applyFill="1" applyBorder="1" applyAlignment="1">
      <alignment horizontal="center"/>
    </xf>
    <xf numFmtId="0" fontId="11" fillId="3" borderId="20" xfId="8" applyFont="1" applyFill="1" applyBorder="1" applyAlignment="1">
      <alignment horizontal="center"/>
    </xf>
    <xf numFmtId="0" fontId="11" fillId="3" borderId="21" xfId="8" applyFont="1" applyFill="1" applyBorder="1" applyAlignment="1">
      <alignment horizontal="center"/>
    </xf>
    <xf numFmtId="0" fontId="24" fillId="0" borderId="0" xfId="0" applyFont="1" applyAlignment="1">
      <alignment horizontal="center" vertical="top"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43" xfId="0" applyBorder="1" applyAlignment="1">
      <alignment horizontal="center" vertical="center"/>
    </xf>
    <xf numFmtId="0" fontId="24" fillId="5" borderId="16" xfId="0" applyFont="1" applyFill="1" applyBorder="1" applyAlignment="1">
      <alignment horizontal="center" vertical="center"/>
    </xf>
    <xf numFmtId="0" fontId="24" fillId="5" borderId="30"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24" fillId="5" borderId="41" xfId="0" applyFont="1" applyFill="1" applyBorder="1" applyAlignment="1">
      <alignment horizontal="center" vertical="center" wrapText="1"/>
    </xf>
    <xf numFmtId="0" fontId="0" fillId="0" borderId="42" xfId="0" applyBorder="1" applyAlignment="1">
      <alignment horizontal="center" vertical="center"/>
    </xf>
    <xf numFmtId="0" fontId="24" fillId="5" borderId="54" xfId="0" applyFont="1" applyFill="1" applyBorder="1" applyAlignment="1">
      <alignment horizontal="center" vertical="center" wrapText="1"/>
    </xf>
    <xf numFmtId="0" fontId="0" fillId="0" borderId="44" xfId="0" applyBorder="1" applyAlignment="1">
      <alignment horizontal="center" vertical="center"/>
    </xf>
    <xf numFmtId="0" fontId="0" fillId="0" borderId="40" xfId="0" applyBorder="1" applyAlignment="1">
      <alignment horizontal="center" vertical="center"/>
    </xf>
    <xf numFmtId="0" fontId="24" fillId="5" borderId="33" xfId="0" applyFont="1" applyFill="1" applyBorder="1" applyAlignment="1">
      <alignment horizontal="center" vertical="center" wrapText="1"/>
    </xf>
    <xf numFmtId="0" fontId="0" fillId="0" borderId="32" xfId="0" applyBorder="1" applyAlignment="1">
      <alignment horizontal="center" vertical="center"/>
    </xf>
    <xf numFmtId="0" fontId="0" fillId="0" borderId="30" xfId="0" applyBorder="1" applyAlignment="1">
      <alignment horizontal="center" vertical="center"/>
    </xf>
    <xf numFmtId="0" fontId="24" fillId="5" borderId="16"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1" fontId="0" fillId="0" borderId="10" xfId="0" applyNumberFormat="1" applyFont="1" applyBorder="1" applyAlignment="1">
      <alignment horizontal="center"/>
    </xf>
    <xf numFmtId="0" fontId="24" fillId="5" borderId="39" xfId="0" applyFont="1" applyFill="1" applyBorder="1" applyAlignment="1">
      <alignment horizontal="center" vertical="top" wrapText="1"/>
    </xf>
    <xf numFmtId="1" fontId="0" fillId="0" borderId="43" xfId="0" applyNumberFormat="1" applyFont="1" applyBorder="1" applyAlignment="1">
      <alignment horizontal="center"/>
    </xf>
    <xf numFmtId="1" fontId="0" fillId="0" borderId="40" xfId="0" applyNumberFormat="1" applyFont="1" applyBorder="1" applyAlignment="1">
      <alignment horizontal="center"/>
    </xf>
    <xf numFmtId="0" fontId="24" fillId="5" borderId="41" xfId="0" applyFont="1" applyFill="1" applyBorder="1" applyAlignment="1">
      <alignment horizontal="center" vertical="top" wrapText="1"/>
    </xf>
    <xf numFmtId="1" fontId="0" fillId="0" borderId="42" xfId="0" applyNumberFormat="1" applyFont="1" applyBorder="1" applyAlignment="1">
      <alignment horizontal="center"/>
    </xf>
    <xf numFmtId="0" fontId="24" fillId="5" borderId="33" xfId="0" applyFont="1" applyFill="1" applyBorder="1" applyAlignment="1">
      <alignment horizontal="center" vertical="top" wrapText="1"/>
    </xf>
    <xf numFmtId="1" fontId="3" fillId="0" borderId="32" xfId="0" applyNumberFormat="1" applyFont="1" applyBorder="1" applyAlignment="1">
      <alignment horizontal="center"/>
    </xf>
    <xf numFmtId="1" fontId="3" fillId="0" borderId="30" xfId="0" applyNumberFormat="1" applyFont="1" applyBorder="1" applyAlignment="1">
      <alignment horizont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30" xfId="0" applyFont="1" applyFill="1" applyBorder="1" applyAlignment="1">
      <alignment horizontal="center" vertical="center"/>
    </xf>
    <xf numFmtId="0" fontId="0" fillId="0" borderId="0" xfId="0" applyFont="1" applyAlignment="1">
      <alignment horizontal="right"/>
    </xf>
    <xf numFmtId="4" fontId="23" fillId="0" borderId="10" xfId="0" applyNumberFormat="1" applyFont="1" applyBorder="1" applyAlignment="1">
      <alignment vertical="top" wrapText="1"/>
    </xf>
    <xf numFmtId="0" fontId="23" fillId="0" borderId="10" xfId="0" applyFont="1" applyBorder="1" applyAlignment="1">
      <alignment vertical="top" wrapText="1"/>
    </xf>
    <xf numFmtId="4" fontId="23" fillId="5" borderId="10" xfId="0" applyNumberFormat="1" applyFont="1" applyFill="1" applyBorder="1" applyAlignment="1">
      <alignment vertical="top" wrapText="1"/>
    </xf>
    <xf numFmtId="0" fontId="23" fillId="5" borderId="10" xfId="0" applyFont="1" applyFill="1" applyBorder="1" applyAlignment="1">
      <alignment vertical="top" wrapText="1"/>
    </xf>
    <xf numFmtId="0" fontId="0" fillId="5" borderId="10" xfId="0" applyFill="1" applyBorder="1"/>
    <xf numFmtId="0" fontId="23" fillId="0" borderId="39" xfId="0" applyFont="1" applyBorder="1" applyAlignment="1">
      <alignment horizontal="left" vertical="top"/>
    </xf>
    <xf numFmtId="4" fontId="23" fillId="0" borderId="43" xfId="0" applyNumberFormat="1" applyFont="1" applyBorder="1" applyAlignment="1">
      <alignment vertical="top" wrapText="1"/>
    </xf>
    <xf numFmtId="0" fontId="23" fillId="0" borderId="43" xfId="0" applyFont="1" applyBorder="1" applyAlignment="1">
      <alignment vertical="top" wrapText="1"/>
    </xf>
    <xf numFmtId="0" fontId="23" fillId="0" borderId="40" xfId="0" applyFont="1" applyBorder="1" applyAlignment="1">
      <alignment vertical="top" wrapText="1"/>
    </xf>
    <xf numFmtId="0" fontId="24" fillId="5" borderId="41" xfId="0" applyFont="1" applyFill="1" applyBorder="1" applyAlignment="1">
      <alignment horizontal="left" vertical="top"/>
    </xf>
    <xf numFmtId="0" fontId="23" fillId="5" borderId="42" xfId="0" applyFont="1" applyFill="1" applyBorder="1" applyAlignment="1">
      <alignment vertical="top" wrapText="1"/>
    </xf>
    <xf numFmtId="0" fontId="23" fillId="0" borderId="41" xfId="0" applyFont="1" applyBorder="1" applyAlignment="1">
      <alignment horizontal="right" vertical="top"/>
    </xf>
    <xf numFmtId="0" fontId="23" fillId="0" borderId="42" xfId="0" applyFont="1" applyBorder="1" applyAlignment="1">
      <alignment vertical="top" wrapText="1"/>
    </xf>
    <xf numFmtId="0" fontId="24" fillId="5" borderId="33" xfId="0" applyFont="1" applyFill="1" applyBorder="1" applyAlignment="1">
      <alignment horizontal="right" vertical="top"/>
    </xf>
    <xf numFmtId="4" fontId="23" fillId="5" borderId="32" xfId="0" applyNumberFormat="1" applyFont="1" applyFill="1" applyBorder="1" applyAlignment="1">
      <alignment vertical="top" wrapText="1"/>
    </xf>
    <xf numFmtId="0" fontId="23" fillId="5" borderId="32" xfId="0" applyFont="1" applyFill="1" applyBorder="1" applyAlignment="1">
      <alignment vertical="top" wrapText="1"/>
    </xf>
    <xf numFmtId="0" fontId="23" fillId="5" borderId="30" xfId="0" applyFont="1" applyFill="1" applyBorder="1" applyAlignment="1">
      <alignment vertical="top" wrapText="1"/>
    </xf>
    <xf numFmtId="0" fontId="6" fillId="7" borderId="33" xfId="0" applyFont="1" applyFill="1" applyBorder="1" applyAlignment="1">
      <alignment horizontal="center"/>
    </xf>
    <xf numFmtId="0" fontId="6" fillId="7" borderId="32" xfId="0" applyFont="1" applyFill="1" applyBorder="1" applyAlignment="1">
      <alignment horizontal="center"/>
    </xf>
    <xf numFmtId="0" fontId="6" fillId="7" borderId="30" xfId="0" applyFont="1" applyFill="1" applyBorder="1" applyAlignment="1">
      <alignment horizontal="center"/>
    </xf>
    <xf numFmtId="0" fontId="0" fillId="0" borderId="43" xfId="0" applyBorder="1"/>
    <xf numFmtId="0" fontId="0" fillId="0" borderId="40" xfId="0" applyBorder="1"/>
    <xf numFmtId="0" fontId="0" fillId="5" borderId="42" xfId="0" applyFill="1" applyBorder="1"/>
    <xf numFmtId="0" fontId="0" fillId="0" borderId="42" xfId="0" applyBorder="1"/>
    <xf numFmtId="0" fontId="0" fillId="5" borderId="32" xfId="0" applyFill="1" applyBorder="1"/>
    <xf numFmtId="0" fontId="0" fillId="5" borderId="30" xfId="0" applyFill="1" applyBorder="1"/>
    <xf numFmtId="1" fontId="0" fillId="0" borderId="10" xfId="0" applyNumberFormat="1" applyBorder="1" applyAlignment="1">
      <alignment horizontal="center"/>
    </xf>
    <xf numFmtId="0" fontId="24" fillId="0" borderId="39" xfId="0" applyFont="1" applyBorder="1" applyAlignment="1">
      <alignment horizontal="center" vertical="top" wrapText="1"/>
    </xf>
    <xf numFmtId="0" fontId="24" fillId="0" borderId="41" xfId="0" applyFont="1" applyBorder="1" applyAlignment="1">
      <alignment horizontal="center" vertical="top" wrapText="1"/>
    </xf>
    <xf numFmtId="1" fontId="0" fillId="0" borderId="42" xfId="0" applyNumberFormat="1" applyBorder="1" applyAlignment="1">
      <alignment horizontal="center"/>
    </xf>
    <xf numFmtId="0" fontId="24" fillId="0" borderId="33" xfId="0" applyFont="1" applyBorder="1" applyAlignment="1">
      <alignment horizontal="center" vertical="top" wrapText="1"/>
    </xf>
    <xf numFmtId="1" fontId="0" fillId="0" borderId="32" xfId="0" applyNumberFormat="1" applyBorder="1" applyAlignment="1">
      <alignment horizontal="center"/>
    </xf>
    <xf numFmtId="1" fontId="0" fillId="0" borderId="30" xfId="0" applyNumberFormat="1" applyBorder="1" applyAlignment="1">
      <alignment horizontal="center"/>
    </xf>
    <xf numFmtId="0" fontId="24" fillId="3" borderId="16" xfId="0" applyFont="1" applyFill="1" applyBorder="1" applyAlignment="1">
      <alignment horizontal="center" vertical="center" wrapText="1"/>
    </xf>
    <xf numFmtId="1" fontId="0" fillId="0" borderId="0" xfId="0" applyNumberFormat="1" applyAlignment="1">
      <alignment horizontal="center"/>
    </xf>
    <xf numFmtId="1" fontId="0" fillId="0" borderId="27" xfId="0" applyNumberFormat="1" applyBorder="1" applyAlignment="1">
      <alignment horizontal="center"/>
    </xf>
    <xf numFmtId="0" fontId="26" fillId="3" borderId="35" xfId="12" applyFont="1" applyFill="1" applyBorder="1" applyAlignment="1">
      <alignment horizontal="center" vertical="center" wrapText="1"/>
    </xf>
    <xf numFmtId="0" fontId="26" fillId="3" borderId="34" xfId="12" applyFont="1" applyFill="1" applyBorder="1" applyAlignment="1">
      <alignment horizontal="center" vertical="center" wrapText="1"/>
    </xf>
    <xf numFmtId="0" fontId="25" fillId="6" borderId="50" xfId="12" applyFont="1" applyFill="1" applyBorder="1" applyAlignment="1">
      <alignment horizontal="right"/>
    </xf>
    <xf numFmtId="0" fontId="25" fillId="6" borderId="41" xfId="12" applyFont="1" applyFill="1" applyBorder="1" applyAlignment="1">
      <alignment horizontal="right"/>
    </xf>
    <xf numFmtId="1" fontId="0" fillId="0" borderId="42" xfId="0" applyNumberFormat="1" applyBorder="1" applyAlignment="1">
      <alignment horizontal="center" vertical="center"/>
    </xf>
    <xf numFmtId="0" fontId="25" fillId="6" borderId="54" xfId="12" applyFont="1" applyFill="1" applyBorder="1" applyAlignment="1">
      <alignment horizontal="right"/>
    </xf>
    <xf numFmtId="1" fontId="0" fillId="0" borderId="44" xfId="0" applyNumberFormat="1" applyBorder="1" applyAlignment="1">
      <alignment horizontal="center"/>
    </xf>
    <xf numFmtId="0" fontId="25" fillId="6" borderId="33" xfId="12" applyFont="1" applyFill="1" applyBorder="1" applyAlignment="1">
      <alignment horizontal="right"/>
    </xf>
    <xf numFmtId="168" fontId="25" fillId="6" borderId="42" xfId="12" applyNumberFormat="1" applyFont="1" applyFill="1" applyBorder="1" applyAlignment="1">
      <alignment horizontal="center"/>
    </xf>
    <xf numFmtId="0" fontId="26" fillId="5" borderId="39" xfId="12" applyFont="1" applyFill="1" applyBorder="1"/>
    <xf numFmtId="1" fontId="0" fillId="5" borderId="43" xfId="0" applyNumberFormat="1" applyFill="1" applyBorder="1" applyAlignment="1">
      <alignment horizontal="center"/>
    </xf>
    <xf numFmtId="1" fontId="0" fillId="5" borderId="40" xfId="0" applyNumberFormat="1" applyFill="1" applyBorder="1" applyAlignment="1">
      <alignment horizontal="center"/>
    </xf>
    <xf numFmtId="0" fontId="26" fillId="5" borderId="34" xfId="12" applyFont="1" applyFill="1" applyBorder="1"/>
    <xf numFmtId="168" fontId="25" fillId="5" borderId="40" xfId="12" applyNumberFormat="1" applyFont="1" applyFill="1" applyBorder="1" applyAlignment="1">
      <alignment horizontal="center"/>
    </xf>
    <xf numFmtId="0" fontId="26" fillId="5" borderId="16" xfId="12" applyFont="1" applyFill="1" applyBorder="1"/>
    <xf numFmtId="1" fontId="0" fillId="5" borderId="17" xfId="0" applyNumberFormat="1" applyFill="1" applyBorder="1" applyAlignment="1">
      <alignment horizontal="center"/>
    </xf>
    <xf numFmtId="168" fontId="25" fillId="5" borderId="18" xfId="12" applyNumberFormat="1" applyFont="1" applyFill="1" applyBorder="1" applyAlignment="1">
      <alignment horizontal="center"/>
    </xf>
    <xf numFmtId="1" fontId="0" fillId="5" borderId="18" xfId="0" applyNumberFormat="1" applyFill="1" applyBorder="1" applyAlignment="1">
      <alignment horizontal="center"/>
    </xf>
    <xf numFmtId="0" fontId="26" fillId="5" borderId="39" xfId="12" applyFont="1" applyFill="1" applyBorder="1" applyAlignment="1">
      <alignment horizontal="left"/>
    </xf>
    <xf numFmtId="1" fontId="7" fillId="0" borderId="10" xfId="12" applyNumberFormat="1" applyFont="1" applyBorder="1" applyAlignment="1">
      <alignment horizontal="center"/>
    </xf>
    <xf numFmtId="1" fontId="4" fillId="0" borderId="27" xfId="0" applyNumberFormat="1" applyFont="1" applyBorder="1" applyAlignment="1">
      <alignment horizontal="center"/>
    </xf>
    <xf numFmtId="1" fontId="4" fillId="0" borderId="43" xfId="0" applyNumberFormat="1" applyFont="1" applyBorder="1" applyAlignment="1">
      <alignment horizontal="center"/>
    </xf>
    <xf numFmtId="1" fontId="7" fillId="0" borderId="27" xfId="12" applyNumberFormat="1" applyFont="1" applyBorder="1" applyAlignment="1">
      <alignment horizontal="center"/>
    </xf>
    <xf numFmtId="0" fontId="6" fillId="5" borderId="43" xfId="0" applyFont="1" applyFill="1" applyBorder="1" applyAlignment="1">
      <alignment horizontal="center"/>
    </xf>
    <xf numFmtId="0" fontId="6" fillId="5" borderId="40" xfId="0" applyFont="1" applyFill="1" applyBorder="1" applyAlignment="1">
      <alignment horizontal="center"/>
    </xf>
    <xf numFmtId="0" fontId="6" fillId="5" borderId="39" xfId="0" applyFont="1" applyFill="1" applyBorder="1" applyAlignment="1">
      <alignment horizontal="center"/>
    </xf>
    <xf numFmtId="9" fontId="0" fillId="0" borderId="10" xfId="0" applyNumberFormat="1" applyBorder="1" applyAlignment="1">
      <alignment horizontal="center"/>
    </xf>
    <xf numFmtId="0" fontId="12" fillId="5" borderId="10" xfId="12" applyFill="1" applyBorder="1" applyAlignment="1">
      <alignment horizontal="center"/>
    </xf>
    <xf numFmtId="0" fontId="0" fillId="0" borderId="63" xfId="0" applyBorder="1"/>
    <xf numFmtId="0" fontId="11" fillId="3" borderId="27" xfId="12" applyFont="1" applyFill="1" applyBorder="1" applyAlignment="1">
      <alignment horizontal="center"/>
    </xf>
    <xf numFmtId="0" fontId="11" fillId="3" borderId="39" xfId="12" applyFont="1" applyFill="1" applyBorder="1" applyAlignment="1">
      <alignment horizontal="center"/>
    </xf>
    <xf numFmtId="0" fontId="11" fillId="3" borderId="41" xfId="12" applyFont="1" applyFill="1" applyBorder="1" applyAlignment="1">
      <alignment horizontal="center"/>
    </xf>
    <xf numFmtId="0" fontId="11" fillId="3" borderId="33" xfId="12" applyFont="1" applyFill="1" applyBorder="1" applyAlignment="1">
      <alignment horizontal="center"/>
    </xf>
    <xf numFmtId="0" fontId="11" fillId="3" borderId="29" xfId="12" applyFont="1" applyFill="1" applyBorder="1" applyAlignment="1">
      <alignment horizontal="center"/>
    </xf>
    <xf numFmtId="1" fontId="0" fillId="0" borderId="46" xfId="0" applyNumberFormat="1" applyBorder="1" applyAlignment="1">
      <alignment horizontal="center"/>
    </xf>
    <xf numFmtId="1" fontId="0" fillId="0" borderId="47" xfId="0" applyNumberFormat="1" applyBorder="1" applyAlignment="1">
      <alignment horizontal="center"/>
    </xf>
    <xf numFmtId="1" fontId="0" fillId="0" borderId="63" xfId="0" applyNumberFormat="1" applyBorder="1" applyAlignment="1">
      <alignment horizontal="center"/>
    </xf>
    <xf numFmtId="0" fontId="11" fillId="6" borderId="66" xfId="12" applyFont="1" applyFill="1" applyBorder="1" applyAlignment="1">
      <alignment horizontal="center"/>
    </xf>
    <xf numFmtId="1" fontId="0" fillId="0" borderId="0" xfId="0" applyNumberFormat="1" applyBorder="1" applyAlignment="1">
      <alignment horizontal="center"/>
    </xf>
    <xf numFmtId="0" fontId="11" fillId="3" borderId="46" xfId="12" applyFont="1" applyFill="1" applyBorder="1" applyAlignment="1">
      <alignment horizontal="center"/>
    </xf>
    <xf numFmtId="0" fontId="11" fillId="3" borderId="11" xfId="12" applyFont="1" applyFill="1" applyBorder="1" applyAlignment="1">
      <alignment horizontal="center"/>
    </xf>
    <xf numFmtId="0" fontId="11" fillId="3" borderId="47" xfId="12" applyFont="1" applyFill="1" applyBorder="1" applyAlignment="1">
      <alignment horizontal="center"/>
    </xf>
    <xf numFmtId="1" fontId="11" fillId="3" borderId="10" xfId="12" applyNumberFormat="1" applyFont="1" applyFill="1" applyBorder="1" applyAlignment="1">
      <alignment horizontal="center"/>
    </xf>
    <xf numFmtId="1" fontId="11" fillId="3" borderId="43" xfId="12" applyNumberFormat="1" applyFont="1" applyFill="1" applyBorder="1" applyAlignment="1">
      <alignment horizontal="center"/>
    </xf>
    <xf numFmtId="1" fontId="11" fillId="3" borderId="32" xfId="12" applyNumberFormat="1" applyFont="1" applyFill="1" applyBorder="1" applyAlignment="1">
      <alignment horizontal="center"/>
    </xf>
    <xf numFmtId="0" fontId="11" fillId="0" borderId="37" xfId="12" applyFont="1" applyBorder="1"/>
    <xf numFmtId="0" fontId="11" fillId="3" borderId="32" xfId="12" applyFont="1" applyFill="1" applyBorder="1" applyAlignment="1">
      <alignment horizontal="center"/>
    </xf>
    <xf numFmtId="9" fontId="0" fillId="0" borderId="43" xfId="0" applyNumberFormat="1" applyBorder="1" applyAlignment="1">
      <alignment horizontal="center"/>
    </xf>
    <xf numFmtId="9" fontId="0" fillId="0" borderId="40" xfId="0" applyNumberFormat="1" applyBorder="1" applyAlignment="1">
      <alignment horizontal="center"/>
    </xf>
    <xf numFmtId="9" fontId="0" fillId="0" borderId="42" xfId="0" applyNumberFormat="1" applyBorder="1" applyAlignment="1">
      <alignment horizontal="center"/>
    </xf>
    <xf numFmtId="9" fontId="0" fillId="0" borderId="32" xfId="0" applyNumberFormat="1" applyBorder="1" applyAlignment="1">
      <alignment horizontal="center"/>
    </xf>
    <xf numFmtId="9" fontId="0" fillId="0" borderId="30" xfId="0" applyNumberFormat="1" applyBorder="1" applyAlignment="1">
      <alignment horizontal="center"/>
    </xf>
    <xf numFmtId="0" fontId="11" fillId="0" borderId="37" xfId="12" applyFont="1" applyBorder="1" applyAlignment="1">
      <alignment horizontal="center"/>
    </xf>
    <xf numFmtId="0" fontId="35" fillId="0" borderId="10" xfId="14" applyFont="1" applyBorder="1" applyAlignment="1">
      <alignment horizontal="center" vertical="center"/>
    </xf>
    <xf numFmtId="167" fontId="0" fillId="0" borderId="10" xfId="0" applyNumberFormat="1" applyBorder="1" applyAlignment="1">
      <alignment horizontal="center"/>
    </xf>
    <xf numFmtId="0" fontId="35" fillId="3" borderId="10" xfId="14" applyFont="1" applyFill="1" applyBorder="1" applyAlignment="1">
      <alignment horizontal="center" vertical="center"/>
    </xf>
    <xf numFmtId="16" fontId="36" fillId="0" borderId="10" xfId="14" quotePrefix="1" applyNumberFormat="1" applyFont="1" applyBorder="1" applyAlignment="1">
      <alignment horizontal="center" vertical="center"/>
    </xf>
    <xf numFmtId="0" fontId="35" fillId="3" borderId="43" xfId="14" applyFont="1" applyFill="1" applyBorder="1" applyAlignment="1">
      <alignment horizontal="center" vertical="center"/>
    </xf>
    <xf numFmtId="167" fontId="0" fillId="0" borderId="43" xfId="0" applyNumberFormat="1" applyBorder="1" applyAlignment="1">
      <alignment horizontal="center"/>
    </xf>
    <xf numFmtId="167" fontId="0" fillId="0" borderId="40" xfId="0" applyNumberFormat="1" applyBorder="1" applyAlignment="1">
      <alignment horizontal="center"/>
    </xf>
    <xf numFmtId="16" fontId="36" fillId="3" borderId="32" xfId="14" quotePrefix="1" applyNumberFormat="1" applyFont="1" applyFill="1" applyBorder="1" applyAlignment="1">
      <alignment horizontal="center" vertical="center"/>
    </xf>
    <xf numFmtId="167" fontId="0" fillId="0" borderId="32" xfId="0" applyNumberFormat="1" applyBorder="1" applyAlignment="1">
      <alignment horizontal="center"/>
    </xf>
    <xf numFmtId="0" fontId="36" fillId="3" borderId="33" xfId="14" applyFont="1" applyFill="1" applyBorder="1" applyAlignment="1">
      <alignment horizontal="center" vertical="center"/>
    </xf>
    <xf numFmtId="0" fontId="36" fillId="3" borderId="32" xfId="14" applyFont="1" applyFill="1" applyBorder="1" applyAlignment="1">
      <alignment horizontal="center" vertical="center"/>
    </xf>
    <xf numFmtId="0" fontId="36" fillId="3" borderId="30" xfId="14" applyFont="1" applyFill="1" applyBorder="1" applyAlignment="1">
      <alignment horizontal="center" vertical="center"/>
    </xf>
    <xf numFmtId="10" fontId="36" fillId="5" borderId="16" xfId="14" applyNumberFormat="1" applyFont="1" applyFill="1" applyBorder="1" applyAlignment="1">
      <alignment horizontal="center" vertical="center"/>
    </xf>
    <xf numFmtId="16" fontId="36" fillId="3" borderId="17" xfId="14" quotePrefix="1" applyNumberFormat="1" applyFont="1" applyFill="1" applyBorder="1" applyAlignment="1">
      <alignment horizontal="center" vertical="center"/>
    </xf>
    <xf numFmtId="167" fontId="0" fillId="0" borderId="17" xfId="0" applyNumberFormat="1" applyBorder="1" applyAlignment="1">
      <alignment horizontal="center"/>
    </xf>
    <xf numFmtId="167" fontId="0" fillId="0" borderId="18" xfId="0" applyNumberFormat="1" applyBorder="1" applyAlignment="1">
      <alignment horizontal="center"/>
    </xf>
    <xf numFmtId="0" fontId="8" fillId="5" borderId="39" xfId="16" applyFont="1" applyFill="1" applyBorder="1" applyAlignment="1">
      <alignment horizontal="right"/>
    </xf>
    <xf numFmtId="0" fontId="8" fillId="5" borderId="41" xfId="16" applyFont="1" applyFill="1" applyBorder="1" applyAlignment="1">
      <alignment horizontal="right"/>
    </xf>
    <xf numFmtId="0" fontId="8" fillId="5" borderId="33" xfId="16" applyFont="1" applyFill="1" applyBorder="1" applyAlignment="1">
      <alignment horizontal="right"/>
    </xf>
    <xf numFmtId="0" fontId="8" fillId="3" borderId="34" xfId="16" applyFont="1" applyFill="1" applyBorder="1" applyAlignment="1">
      <alignment horizontal="center"/>
    </xf>
    <xf numFmtId="165" fontId="0" fillId="5" borderId="39" xfId="0" applyNumberFormat="1" applyFill="1" applyBorder="1" applyAlignment="1">
      <alignment horizontal="center"/>
    </xf>
    <xf numFmtId="165" fontId="0" fillId="5" borderId="40" xfId="0" applyNumberFormat="1" applyFill="1" applyBorder="1" applyAlignment="1">
      <alignment horizontal="center"/>
    </xf>
    <xf numFmtId="165" fontId="0" fillId="5" borderId="41" xfId="0" applyNumberFormat="1" applyFill="1" applyBorder="1" applyAlignment="1">
      <alignment horizontal="center"/>
    </xf>
    <xf numFmtId="165" fontId="0" fillId="5" borderId="42" xfId="0" applyNumberFormat="1" applyFill="1" applyBorder="1" applyAlignment="1">
      <alignment horizontal="center"/>
    </xf>
    <xf numFmtId="165" fontId="0" fillId="5" borderId="33" xfId="0" applyNumberFormat="1" applyFill="1" applyBorder="1" applyAlignment="1">
      <alignment horizontal="center"/>
    </xf>
    <xf numFmtId="165" fontId="0" fillId="5" borderId="30" xfId="0" applyNumberFormat="1" applyFill="1" applyBorder="1" applyAlignment="1">
      <alignment horizontal="center"/>
    </xf>
    <xf numFmtId="0" fontId="6" fillId="3" borderId="9" xfId="15" applyFont="1" applyFill="1" applyBorder="1" applyAlignment="1">
      <alignment horizontal="center"/>
    </xf>
    <xf numFmtId="172" fontId="8" fillId="3" borderId="45" xfId="16" applyNumberFormat="1" applyFont="1" applyFill="1" applyBorder="1" applyAlignment="1">
      <alignment horizontal="center" wrapText="1"/>
    </xf>
    <xf numFmtId="0" fontId="0" fillId="0" borderId="0" xfId="0" applyAlignment="1"/>
    <xf numFmtId="1" fontId="0" fillId="0" borderId="0" xfId="0" applyNumberFormat="1"/>
    <xf numFmtId="1" fontId="0" fillId="0" borderId="10" xfId="0" applyNumberFormat="1" applyBorder="1"/>
    <xf numFmtId="1" fontId="0" fillId="3" borderId="10" xfId="0" applyNumberFormat="1" applyFill="1" applyBorder="1"/>
    <xf numFmtId="1" fontId="0" fillId="3" borderId="12" xfId="0" applyNumberFormat="1" applyFill="1" applyBorder="1"/>
    <xf numFmtId="1" fontId="0" fillId="0" borderId="52" xfId="0" applyNumberFormat="1" applyBorder="1"/>
    <xf numFmtId="0" fontId="6" fillId="5" borderId="32" xfId="0" applyFont="1" applyFill="1" applyBorder="1" applyAlignment="1">
      <alignment horizontal="center"/>
    </xf>
    <xf numFmtId="0" fontId="6" fillId="5" borderId="30" xfId="0" applyFont="1" applyFill="1" applyBorder="1" applyAlignment="1">
      <alignment horizontal="center"/>
    </xf>
    <xf numFmtId="0" fontId="6" fillId="3" borderId="50" xfId="0" applyFont="1" applyFill="1" applyBorder="1" applyAlignment="1">
      <alignment horizontal="centerContinuous"/>
    </xf>
    <xf numFmtId="0" fontId="6" fillId="3" borderId="12" xfId="0" applyFont="1" applyFill="1" applyBorder="1" applyAlignment="1">
      <alignment horizontal="centerContinuous"/>
    </xf>
    <xf numFmtId="0" fontId="6" fillId="3" borderId="52" xfId="0" applyFont="1" applyFill="1" applyBorder="1" applyAlignment="1">
      <alignment horizontal="centerContinuous"/>
    </xf>
    <xf numFmtId="0" fontId="6" fillId="7" borderId="16" xfId="0" applyFont="1" applyFill="1" applyBorder="1" applyAlignment="1">
      <alignment horizontal="centerContinuous"/>
    </xf>
    <xf numFmtId="0" fontId="6" fillId="7" borderId="17" xfId="0" applyFont="1" applyFill="1" applyBorder="1" applyAlignment="1">
      <alignment horizontal="centerContinuous"/>
    </xf>
    <xf numFmtId="0" fontId="6" fillId="7" borderId="18" xfId="0" applyFont="1" applyFill="1" applyBorder="1" applyAlignment="1">
      <alignment horizontal="centerContinuous"/>
    </xf>
    <xf numFmtId="0" fontId="6" fillId="3" borderId="20" xfId="0" applyFont="1" applyFill="1" applyBorder="1" applyAlignment="1">
      <alignment horizontal="center"/>
    </xf>
    <xf numFmtId="0" fontId="6" fillId="3" borderId="21" xfId="0" applyFont="1" applyFill="1" applyBorder="1" applyAlignment="1">
      <alignment horizontal="center"/>
    </xf>
    <xf numFmtId="1" fontId="0" fillId="8" borderId="32" xfId="0" applyNumberFormat="1" applyFill="1" applyBorder="1"/>
    <xf numFmtId="1" fontId="0" fillId="8" borderId="10" xfId="0" applyNumberFormat="1" applyFill="1" applyBorder="1"/>
    <xf numFmtId="1" fontId="0" fillId="8" borderId="30" xfId="0" applyNumberFormat="1" applyFill="1" applyBorder="1"/>
    <xf numFmtId="1" fontId="0" fillId="8" borderId="42" xfId="0" applyNumberFormat="1" applyFill="1" applyBorder="1"/>
    <xf numFmtId="0" fontId="6" fillId="5" borderId="47" xfId="0" applyFont="1" applyFill="1" applyBorder="1" applyAlignment="1">
      <alignment horizontal="center"/>
    </xf>
    <xf numFmtId="0" fontId="6" fillId="3" borderId="24" xfId="0" applyFont="1" applyFill="1" applyBorder="1" applyAlignment="1">
      <alignment horizontal="center"/>
    </xf>
    <xf numFmtId="1" fontId="0" fillId="3" borderId="13" xfId="0" applyNumberFormat="1" applyFill="1" applyBorder="1"/>
    <xf numFmtId="1" fontId="0" fillId="3" borderId="11" xfId="0" applyNumberFormat="1" applyFill="1" applyBorder="1"/>
    <xf numFmtId="1" fontId="0" fillId="0" borderId="47" xfId="0" applyNumberFormat="1" applyBorder="1"/>
    <xf numFmtId="0" fontId="15" fillId="7" borderId="15" xfId="0" applyFont="1" applyFill="1" applyBorder="1"/>
    <xf numFmtId="0" fontId="38" fillId="3" borderId="15"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65" xfId="0" applyFont="1" applyFill="1" applyBorder="1" applyAlignment="1">
      <alignment horizontal="center" vertical="center"/>
    </xf>
    <xf numFmtId="0" fontId="38" fillId="3" borderId="7" xfId="0" applyFont="1" applyFill="1" applyBorder="1" applyAlignment="1">
      <alignment horizontal="center" vertical="center"/>
    </xf>
    <xf numFmtId="0" fontId="38" fillId="6" borderId="15" xfId="0" applyFont="1" applyFill="1" applyBorder="1" applyAlignment="1">
      <alignment horizontal="center" vertical="center"/>
    </xf>
    <xf numFmtId="0" fontId="38" fillId="6" borderId="60"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6" xfId="0" applyFont="1" applyFill="1" applyBorder="1" applyAlignment="1">
      <alignment horizontal="center" vertical="center"/>
    </xf>
    <xf numFmtId="0" fontId="38" fillId="6" borderId="65" xfId="0" applyFont="1" applyFill="1" applyBorder="1" applyAlignment="1">
      <alignment horizontal="center" vertical="center"/>
    </xf>
    <xf numFmtId="0" fontId="6" fillId="3" borderId="12" xfId="0" applyFont="1" applyFill="1" applyBorder="1"/>
    <xf numFmtId="0" fontId="0" fillId="0" borderId="41" xfId="0" applyBorder="1" applyAlignment="1">
      <alignment wrapText="1"/>
    </xf>
    <xf numFmtId="0" fontId="0" fillId="0" borderId="33" xfId="0" applyBorder="1" applyAlignment="1">
      <alignment wrapText="1"/>
    </xf>
    <xf numFmtId="0" fontId="6" fillId="3" borderId="16" xfId="0" applyFont="1" applyFill="1" applyBorder="1"/>
    <xf numFmtId="0" fontId="6" fillId="3" borderId="17" xfId="0" applyFont="1" applyFill="1" applyBorder="1"/>
    <xf numFmtId="0" fontId="6" fillId="3" borderId="18" xfId="0" applyFont="1" applyFill="1" applyBorder="1"/>
    <xf numFmtId="1" fontId="0" fillId="0" borderId="41" xfId="0" applyNumberFormat="1" applyBorder="1" applyAlignment="1">
      <alignment horizontal="center"/>
    </xf>
    <xf numFmtId="1" fontId="0" fillId="0" borderId="33" xfId="0" applyNumberFormat="1" applyBorder="1" applyAlignment="1">
      <alignment horizontal="center"/>
    </xf>
    <xf numFmtId="0" fontId="7" fillId="0" borderId="19" xfId="0" applyFont="1" applyBorder="1" applyAlignment="1">
      <alignment wrapText="1"/>
    </xf>
    <xf numFmtId="0" fontId="7" fillId="0" borderId="20" xfId="0" applyFont="1" applyBorder="1" applyAlignment="1">
      <alignment wrapText="1"/>
    </xf>
    <xf numFmtId="0" fontId="7" fillId="0" borderId="21" xfId="0" applyFont="1" applyBorder="1" applyAlignment="1">
      <alignment wrapText="1"/>
    </xf>
    <xf numFmtId="0" fontId="0" fillId="0" borderId="0" xfId="0" applyAlignment="1">
      <alignment wrapText="1"/>
    </xf>
    <xf numFmtId="1" fontId="0" fillId="0" borderId="10" xfId="0" applyNumberFormat="1" applyBorder="1" applyAlignment="1">
      <alignment horizontal="center"/>
    </xf>
    <xf numFmtId="1" fontId="0" fillId="0" borderId="42" xfId="0" applyNumberFormat="1" applyBorder="1" applyAlignment="1">
      <alignment horizontal="center"/>
    </xf>
    <xf numFmtId="1" fontId="0" fillId="0" borderId="32" xfId="0" applyNumberFormat="1" applyBorder="1" applyAlignment="1">
      <alignment horizontal="center"/>
    </xf>
    <xf numFmtId="1" fontId="0" fillId="0" borderId="30" xfId="0" applyNumberFormat="1" applyBorder="1" applyAlignment="1">
      <alignment horizontal="center"/>
    </xf>
    <xf numFmtId="167" fontId="0" fillId="0" borderId="10" xfId="0" applyNumberFormat="1" applyBorder="1" applyAlignment="1">
      <alignment horizontal="center" vertical="center"/>
    </xf>
    <xf numFmtId="0" fontId="0" fillId="0" borderId="0" xfId="0"/>
    <xf numFmtId="1" fontId="3" fillId="0" borderId="42" xfId="0" applyNumberFormat="1" applyFont="1" applyBorder="1" applyAlignment="1">
      <alignment horizontal="center"/>
    </xf>
    <xf numFmtId="1" fontId="4" fillId="0" borderId="42" xfId="0" applyNumberFormat="1" applyFont="1" applyBorder="1" applyAlignment="1">
      <alignment horizontal="center"/>
    </xf>
    <xf numFmtId="0" fontId="7" fillId="6" borderId="20" xfId="16" applyFont="1" applyFill="1" applyBorder="1" applyAlignment="1">
      <alignment horizontal="left"/>
    </xf>
    <xf numFmtId="0" fontId="7" fillId="6" borderId="20" xfId="16" applyFont="1" applyFill="1" applyBorder="1" applyAlignment="1"/>
    <xf numFmtId="0" fontId="4" fillId="6" borderId="20" xfId="15" applyFont="1" applyFill="1" applyBorder="1"/>
    <xf numFmtId="0" fontId="4" fillId="6" borderId="21" xfId="15" applyFont="1" applyFill="1" applyBorder="1"/>
    <xf numFmtId="0" fontId="4" fillId="6" borderId="20" xfId="15" applyFont="1" applyFill="1" applyBorder="1" applyAlignment="1">
      <alignment horizontal="left"/>
    </xf>
    <xf numFmtId="0" fontId="34" fillId="6" borderId="20" xfId="15" applyFont="1" applyFill="1" applyBorder="1" applyAlignment="1">
      <alignment horizontal="left"/>
    </xf>
    <xf numFmtId="0" fontId="4" fillId="6" borderId="69" xfId="15" applyFont="1" applyFill="1" applyBorder="1" applyAlignment="1">
      <alignment horizontal="left"/>
    </xf>
    <xf numFmtId="1" fontId="4" fillId="0" borderId="44" xfId="0" applyNumberFormat="1" applyFont="1" applyBorder="1" applyAlignment="1">
      <alignment horizontal="center"/>
    </xf>
    <xf numFmtId="0" fontId="39" fillId="6" borderId="24" xfId="16" applyFont="1" applyFill="1" applyBorder="1" applyAlignment="1">
      <alignment horizontal="left"/>
    </xf>
    <xf numFmtId="1" fontId="4" fillId="0" borderId="52" xfId="0" applyNumberFormat="1" applyFont="1" applyBorder="1" applyAlignment="1">
      <alignment horizontal="center"/>
    </xf>
    <xf numFmtId="1" fontId="4" fillId="0" borderId="41" xfId="0" applyNumberFormat="1" applyFont="1" applyBorder="1" applyAlignment="1">
      <alignment horizontal="center"/>
    </xf>
    <xf numFmtId="1" fontId="4" fillId="0" borderId="50" xfId="0" applyNumberFormat="1" applyFont="1" applyBorder="1" applyAlignment="1">
      <alignment horizontal="center"/>
    </xf>
    <xf numFmtId="1" fontId="3" fillId="0" borderId="41" xfId="0" applyNumberFormat="1" applyFont="1" applyBorder="1" applyAlignment="1">
      <alignment horizontal="center"/>
    </xf>
    <xf numFmtId="1" fontId="4" fillId="0" borderId="54" xfId="0" applyNumberFormat="1" applyFont="1" applyBorder="1" applyAlignment="1">
      <alignment horizontal="center"/>
    </xf>
    <xf numFmtId="1" fontId="4" fillId="5" borderId="33" xfId="0" applyNumberFormat="1" applyFont="1" applyFill="1" applyBorder="1" applyAlignment="1">
      <alignment horizontal="center"/>
    </xf>
    <xf numFmtId="1" fontId="4" fillId="5" borderId="30" xfId="0" applyNumberFormat="1" applyFont="1" applyFill="1" applyBorder="1" applyAlignment="1">
      <alignment horizontal="center"/>
    </xf>
    <xf numFmtId="0" fontId="39" fillId="5" borderId="21" xfId="16" applyFont="1" applyFill="1" applyBorder="1" applyAlignment="1">
      <alignment horizontal="left"/>
    </xf>
    <xf numFmtId="0" fontId="0" fillId="0" borderId="0" xfId="0"/>
    <xf numFmtId="0" fontId="40" fillId="0" borderId="0" xfId="0" applyFont="1"/>
    <xf numFmtId="0" fontId="0" fillId="7" borderId="16" xfId="0" applyFont="1" applyFill="1" applyBorder="1" applyAlignment="1">
      <alignment horizontal="center" vertical="center"/>
    </xf>
    <xf numFmtId="0" fontId="0" fillId="7" borderId="17"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0" fillId="0" borderId="0" xfId="0" applyFont="1" applyAlignment="1">
      <alignment vertical="center"/>
    </xf>
    <xf numFmtId="0" fontId="0" fillId="0" borderId="59" xfId="0" applyFont="1" applyBorder="1" applyAlignment="1">
      <alignment vertical="center"/>
    </xf>
    <xf numFmtId="165" fontId="0" fillId="0" borderId="64" xfId="0" applyNumberFormat="1" applyFont="1" applyBorder="1" applyAlignment="1">
      <alignment vertical="center"/>
    </xf>
    <xf numFmtId="165" fontId="0" fillId="0" borderId="60" xfId="0" applyNumberFormat="1" applyFont="1" applyBorder="1" applyAlignment="1">
      <alignment vertical="center"/>
    </xf>
    <xf numFmtId="0" fontId="0" fillId="0" borderId="31" xfId="0" applyFont="1" applyBorder="1" applyAlignment="1">
      <alignment vertical="center"/>
    </xf>
    <xf numFmtId="165" fontId="0" fillId="0" borderId="1" xfId="0" applyNumberFormat="1" applyFont="1" applyBorder="1" applyAlignment="1">
      <alignment vertical="center"/>
    </xf>
    <xf numFmtId="165" fontId="0" fillId="0" borderId="2" xfId="0" applyNumberFormat="1" applyFont="1" applyBorder="1" applyAlignment="1">
      <alignment vertical="center"/>
    </xf>
    <xf numFmtId="0" fontId="0" fillId="0" borderId="3" xfId="0" applyFont="1" applyBorder="1" applyAlignment="1">
      <alignment vertical="center"/>
    </xf>
    <xf numFmtId="165" fontId="0" fillId="0" borderId="0" xfId="0" applyNumberFormat="1" applyFont="1" applyBorder="1" applyAlignment="1">
      <alignment vertical="center"/>
    </xf>
    <xf numFmtId="165" fontId="0" fillId="0" borderId="4" xfId="0" applyNumberFormat="1" applyFont="1" applyBorder="1" applyAlignment="1">
      <alignment vertical="center"/>
    </xf>
    <xf numFmtId="0" fontId="0" fillId="0" borderId="5" xfId="0" applyFont="1" applyBorder="1" applyAlignment="1">
      <alignment vertical="center"/>
    </xf>
    <xf numFmtId="165" fontId="0" fillId="0" borderId="65" xfId="0" applyNumberFormat="1" applyFont="1" applyBorder="1" applyAlignment="1">
      <alignment vertical="center"/>
    </xf>
    <xf numFmtId="165" fontId="0" fillId="0" borderId="6" xfId="0" applyNumberFormat="1" applyFont="1" applyBorder="1" applyAlignment="1">
      <alignment vertical="center"/>
    </xf>
    <xf numFmtId="0" fontId="0" fillId="0" borderId="0" xfId="15" applyFont="1" applyAlignment="1">
      <alignment vertical="center"/>
    </xf>
    <xf numFmtId="0" fontId="0" fillId="7" borderId="34" xfId="0" applyFont="1" applyFill="1" applyBorder="1" applyAlignment="1">
      <alignment horizontal="center" vertical="center"/>
    </xf>
    <xf numFmtId="0" fontId="0" fillId="7" borderId="35" xfId="0" applyFont="1" applyFill="1" applyBorder="1" applyAlignment="1">
      <alignment horizontal="center" vertical="center" wrapText="1"/>
    </xf>
    <xf numFmtId="0" fontId="0" fillId="0" borderId="59" xfId="15" applyFont="1" applyBorder="1" applyAlignment="1">
      <alignment vertical="center"/>
    </xf>
    <xf numFmtId="165" fontId="0" fillId="0" borderId="64" xfId="15" applyNumberFormat="1" applyFont="1" applyBorder="1" applyAlignment="1">
      <alignment vertical="center"/>
    </xf>
    <xf numFmtId="165" fontId="0" fillId="0" borderId="60" xfId="15" applyNumberFormat="1" applyFont="1" applyBorder="1" applyAlignment="1">
      <alignment vertical="center"/>
    </xf>
    <xf numFmtId="165" fontId="0" fillId="0" borderId="1" xfId="15" applyNumberFormat="1" applyFont="1" applyBorder="1" applyAlignment="1">
      <alignment vertical="center"/>
    </xf>
    <xf numFmtId="165" fontId="0" fillId="0" borderId="2" xfId="15" applyNumberFormat="1" applyFont="1" applyBorder="1" applyAlignment="1">
      <alignment vertical="center"/>
    </xf>
    <xf numFmtId="165" fontId="0" fillId="0" borderId="0" xfId="15" applyNumberFormat="1" applyFont="1" applyBorder="1" applyAlignment="1">
      <alignment vertical="center"/>
    </xf>
    <xf numFmtId="165" fontId="0" fillId="0" borderId="4" xfId="15" applyNumberFormat="1" applyFont="1" applyBorder="1" applyAlignment="1">
      <alignment vertical="center"/>
    </xf>
    <xf numFmtId="165" fontId="0" fillId="0" borderId="65" xfId="15" applyNumberFormat="1" applyFont="1" applyBorder="1" applyAlignment="1">
      <alignment vertical="center"/>
    </xf>
    <xf numFmtId="165" fontId="0" fillId="0" borderId="6" xfId="15" applyNumberFormat="1" applyFont="1" applyBorder="1" applyAlignment="1">
      <alignment vertical="center"/>
    </xf>
    <xf numFmtId="0" fontId="0" fillId="0" borderId="31" xfId="15" applyFont="1" applyBorder="1" applyAlignment="1">
      <alignment vertical="center"/>
    </xf>
    <xf numFmtId="0" fontId="0" fillId="0" borderId="3" xfId="15" applyFont="1" applyBorder="1" applyAlignment="1">
      <alignment vertical="center" wrapText="1"/>
    </xf>
    <xf numFmtId="0" fontId="0" fillId="0" borderId="3" xfId="15" applyFont="1" applyBorder="1" applyAlignment="1">
      <alignment vertical="center"/>
    </xf>
    <xf numFmtId="0" fontId="0" fillId="0" borderId="5" xfId="15" applyFont="1" applyBorder="1" applyAlignment="1">
      <alignment vertical="center"/>
    </xf>
    <xf numFmtId="0" fontId="0" fillId="0" borderId="0" xfId="15" applyFont="1"/>
    <xf numFmtId="0" fontId="0" fillId="0" borderId="0" xfId="15" applyFont="1" applyAlignment="1"/>
    <xf numFmtId="0" fontId="34" fillId="5" borderId="21" xfId="15" applyFont="1" applyFill="1" applyBorder="1"/>
    <xf numFmtId="0" fontId="8" fillId="3" borderId="55" xfId="16" applyFont="1" applyFill="1" applyBorder="1" applyAlignment="1">
      <alignment horizontal="center" vertical="center"/>
    </xf>
    <xf numFmtId="0" fontId="7" fillId="6" borderId="24" xfId="16" applyFont="1" applyFill="1" applyBorder="1" applyAlignment="1">
      <alignment horizontal="left"/>
    </xf>
    <xf numFmtId="0" fontId="34" fillId="5" borderId="19" xfId="15" applyFont="1" applyFill="1" applyBorder="1"/>
    <xf numFmtId="0" fontId="39" fillId="5" borderId="15" xfId="16" applyFont="1" applyFill="1" applyBorder="1" applyAlignment="1">
      <alignment horizontal="left"/>
    </xf>
    <xf numFmtId="0" fontId="0" fillId="0" borderId="0" xfId="0" applyAlignment="1">
      <alignment vertical="center"/>
    </xf>
    <xf numFmtId="0" fontId="6" fillId="3" borderId="55" xfId="0" applyFont="1" applyFill="1" applyBorder="1" applyAlignment="1">
      <alignment horizontal="center" vertical="center" wrapText="1"/>
    </xf>
    <xf numFmtId="165" fontId="4" fillId="5" borderId="19" xfId="15" applyNumberFormat="1" applyFont="1" applyFill="1" applyBorder="1" applyAlignment="1">
      <alignment horizontal="center"/>
    </xf>
    <xf numFmtId="165" fontId="7" fillId="5" borderId="21" xfId="16" applyNumberFormat="1" applyFont="1" applyFill="1" applyBorder="1" applyAlignment="1">
      <alignment horizontal="center" wrapText="1"/>
    </xf>
    <xf numFmtId="165" fontId="7" fillId="5" borderId="21" xfId="16" applyNumberFormat="1" applyFont="1" applyFill="1" applyBorder="1" applyAlignment="1">
      <alignment horizontal="center"/>
    </xf>
    <xf numFmtId="165" fontId="7" fillId="6" borderId="24" xfId="16" applyNumberFormat="1" applyFont="1" applyFill="1" applyBorder="1" applyAlignment="1">
      <alignment horizontal="center" wrapText="1"/>
    </xf>
    <xf numFmtId="165" fontId="7" fillId="6" borderId="24" xfId="16" applyNumberFormat="1" applyFont="1" applyFill="1" applyBorder="1" applyAlignment="1">
      <alignment horizontal="center"/>
    </xf>
    <xf numFmtId="165" fontId="7" fillId="6" borderId="20" xfId="16" applyNumberFormat="1" applyFont="1" applyFill="1" applyBorder="1" applyAlignment="1">
      <alignment horizontal="center" wrapText="1"/>
    </xf>
    <xf numFmtId="165" fontId="7" fillId="6" borderId="20" xfId="16" applyNumberFormat="1" applyFont="1" applyFill="1" applyBorder="1" applyAlignment="1">
      <alignment horizontal="center"/>
    </xf>
    <xf numFmtId="165" fontId="4" fillId="5" borderId="21" xfId="15" applyNumberFormat="1" applyFont="1" applyFill="1" applyBorder="1" applyAlignment="1">
      <alignment horizontal="center"/>
    </xf>
    <xf numFmtId="165" fontId="4" fillId="6" borderId="20" xfId="15" applyNumberFormat="1" applyFont="1" applyFill="1" applyBorder="1" applyAlignment="1">
      <alignment horizontal="center"/>
    </xf>
    <xf numFmtId="165" fontId="4" fillId="6" borderId="21" xfId="15" applyNumberFormat="1" applyFont="1" applyFill="1" applyBorder="1" applyAlignment="1">
      <alignment horizontal="center"/>
    </xf>
    <xf numFmtId="165" fontId="7" fillId="5" borderId="15" xfId="16" applyNumberFormat="1" applyFont="1" applyFill="1" applyBorder="1" applyAlignment="1">
      <alignment horizontal="center" wrapText="1"/>
    </xf>
    <xf numFmtId="165" fontId="7" fillId="5" borderId="15" xfId="16" applyNumberFormat="1" applyFont="1" applyFill="1" applyBorder="1" applyAlignment="1">
      <alignment horizontal="center"/>
    </xf>
    <xf numFmtId="0" fontId="0" fillId="0" borderId="0" xfId="0"/>
    <xf numFmtId="0" fontId="6" fillId="3" borderId="33" xfId="15" applyFont="1" applyFill="1" applyBorder="1" applyAlignment="1">
      <alignment horizontal="center" vertical="center" wrapText="1"/>
    </xf>
    <xf numFmtId="172" fontId="8" fillId="3" borderId="30" xfId="16" applyNumberFormat="1" applyFont="1" applyFill="1" applyBorder="1" applyAlignment="1">
      <alignment horizontal="center" vertical="center" wrapText="1"/>
    </xf>
    <xf numFmtId="0" fontId="4" fillId="6" borderId="20" xfId="15" applyFont="1" applyFill="1" applyBorder="1" applyAlignment="1">
      <alignment wrapText="1"/>
    </xf>
    <xf numFmtId="165" fontId="4" fillId="6" borderId="49" xfId="15" applyNumberFormat="1" applyFont="1" applyFill="1" applyBorder="1" applyAlignment="1">
      <alignment horizontal="center"/>
    </xf>
    <xf numFmtId="3" fontId="4" fillId="6" borderId="41" xfId="15" applyNumberFormat="1" applyFont="1" applyFill="1" applyBorder="1" applyAlignment="1">
      <alignment horizontal="center"/>
    </xf>
    <xf numFmtId="3" fontId="4" fillId="6" borderId="42" xfId="15" applyNumberFormat="1" applyFont="1" applyFill="1" applyBorder="1" applyAlignment="1">
      <alignment horizontal="center"/>
    </xf>
    <xf numFmtId="165" fontId="7" fillId="6" borderId="49" xfId="16" applyNumberFormat="1" applyFont="1" applyFill="1" applyBorder="1" applyAlignment="1">
      <alignment horizontal="center"/>
    </xf>
    <xf numFmtId="3" fontId="7" fillId="6" borderId="41" xfId="16" applyNumberFormat="1" applyFont="1" applyFill="1" applyBorder="1" applyAlignment="1">
      <alignment horizontal="center"/>
    </xf>
    <xf numFmtId="0" fontId="7" fillId="6" borderId="20" xfId="16" applyFont="1" applyFill="1" applyBorder="1" applyAlignment="1">
      <alignment wrapText="1"/>
    </xf>
    <xf numFmtId="0" fontId="7" fillId="6" borderId="20" xfId="16" applyFont="1" applyFill="1" applyBorder="1" applyAlignment="1">
      <alignment horizontal="left" wrapText="1"/>
    </xf>
    <xf numFmtId="0" fontId="6" fillId="5" borderId="21" xfId="15" applyFont="1" applyFill="1" applyBorder="1" applyAlignment="1">
      <alignment wrapText="1"/>
    </xf>
    <xf numFmtId="0" fontId="8" fillId="5" borderId="20" xfId="16" applyFont="1" applyFill="1" applyBorder="1" applyAlignment="1">
      <alignment horizontal="left" wrapText="1"/>
    </xf>
    <xf numFmtId="165" fontId="4" fillId="3" borderId="70" xfId="15" applyNumberFormat="1" applyFont="1" applyFill="1" applyBorder="1" applyAlignment="1">
      <alignment horizontal="center"/>
    </xf>
    <xf numFmtId="165" fontId="4" fillId="3" borderId="21" xfId="15" applyNumberFormat="1" applyFont="1" applyFill="1" applyBorder="1" applyAlignment="1">
      <alignment horizontal="center"/>
    </xf>
    <xf numFmtId="165" fontId="7" fillId="3" borderId="49" xfId="16" applyNumberFormat="1" applyFont="1" applyFill="1" applyBorder="1" applyAlignment="1">
      <alignment horizontal="center"/>
    </xf>
    <xf numFmtId="165" fontId="7" fillId="3" borderId="20" xfId="16" applyNumberFormat="1" applyFont="1" applyFill="1" applyBorder="1" applyAlignment="1">
      <alignment horizontal="center" wrapText="1"/>
    </xf>
    <xf numFmtId="3" fontId="4" fillId="7" borderId="33" xfId="15" applyNumberFormat="1" applyFont="1" applyFill="1" applyBorder="1" applyAlignment="1">
      <alignment horizontal="center"/>
    </xf>
    <xf numFmtId="3" fontId="4" fillId="7" borderId="30" xfId="15" applyNumberFormat="1" applyFont="1" applyFill="1" applyBorder="1" applyAlignment="1">
      <alignment horizontal="center"/>
    </xf>
    <xf numFmtId="3" fontId="4" fillId="7" borderId="42" xfId="15" applyNumberFormat="1" applyFont="1" applyFill="1" applyBorder="1" applyAlignment="1">
      <alignment horizontal="center"/>
    </xf>
    <xf numFmtId="3" fontId="7" fillId="7" borderId="41" xfId="16" applyNumberFormat="1" applyFont="1" applyFill="1" applyBorder="1" applyAlignment="1">
      <alignment horizontal="center"/>
    </xf>
    <xf numFmtId="0" fontId="6" fillId="7" borderId="33" xfId="15" applyFont="1" applyFill="1" applyBorder="1" applyAlignment="1">
      <alignment horizontal="center" vertical="center"/>
    </xf>
    <xf numFmtId="0" fontId="6" fillId="7" borderId="30" xfId="15" applyFont="1" applyFill="1" applyBorder="1" applyAlignment="1">
      <alignment horizontal="center" vertical="center"/>
    </xf>
    <xf numFmtId="3" fontId="7" fillId="7" borderId="16" xfId="16" applyNumberFormat="1" applyFont="1" applyFill="1" applyBorder="1" applyAlignment="1">
      <alignment horizontal="center"/>
    </xf>
    <xf numFmtId="3" fontId="4" fillId="7" borderId="18" xfId="15" applyNumberFormat="1" applyFont="1" applyFill="1" applyBorder="1" applyAlignment="1">
      <alignment horizontal="center"/>
    </xf>
    <xf numFmtId="0" fontId="8" fillId="6" borderId="69" xfId="16" applyFont="1" applyFill="1" applyBorder="1" applyAlignment="1">
      <alignment horizontal="left" wrapText="1"/>
    </xf>
    <xf numFmtId="165" fontId="7" fillId="3" borderId="59" xfId="16" applyNumberFormat="1" applyFont="1" applyFill="1" applyBorder="1" applyAlignment="1">
      <alignment horizontal="center"/>
    </xf>
    <xf numFmtId="165" fontId="7" fillId="3" borderId="15" xfId="16" applyNumberFormat="1" applyFont="1" applyFill="1" applyBorder="1" applyAlignment="1">
      <alignment horizontal="center" wrapText="1"/>
    </xf>
    <xf numFmtId="165" fontId="7" fillId="6" borderId="56" xfId="16" applyNumberFormat="1" applyFont="1" applyFill="1" applyBorder="1" applyAlignment="1">
      <alignment horizontal="center"/>
    </xf>
    <xf numFmtId="165" fontId="7" fillId="6" borderId="69" xfId="16" applyNumberFormat="1" applyFont="1" applyFill="1" applyBorder="1" applyAlignment="1">
      <alignment horizontal="center" wrapText="1"/>
    </xf>
    <xf numFmtId="3" fontId="7" fillId="6" borderId="54" xfId="16" applyNumberFormat="1" applyFont="1" applyFill="1" applyBorder="1" applyAlignment="1">
      <alignment horizontal="center"/>
    </xf>
    <xf numFmtId="3" fontId="4" fillId="6" borderId="44" xfId="15" applyNumberFormat="1" applyFont="1" applyFill="1" applyBorder="1" applyAlignment="1">
      <alignment horizontal="center"/>
    </xf>
    <xf numFmtId="0" fontId="39" fillId="5" borderId="15" xfId="16" applyFont="1" applyFill="1" applyBorder="1" applyAlignment="1">
      <alignment horizontal="center" wrapText="1"/>
    </xf>
    <xf numFmtId="0" fontId="0" fillId="6" borderId="20" xfId="15" applyFont="1" applyFill="1" applyBorder="1" applyAlignment="1">
      <alignment wrapText="1"/>
    </xf>
    <xf numFmtId="0" fontId="30" fillId="5" borderId="16" xfId="17" applyFont="1" applyFill="1" applyBorder="1" applyAlignment="1">
      <alignment horizontal="center"/>
    </xf>
    <xf numFmtId="0" fontId="30" fillId="5" borderId="17" xfId="17" applyFont="1" applyFill="1" applyBorder="1" applyAlignment="1">
      <alignment horizontal="center"/>
    </xf>
    <xf numFmtId="0" fontId="30" fillId="5" borderId="18" xfId="17" applyFont="1" applyFill="1" applyBorder="1" applyAlignment="1">
      <alignment horizontal="center"/>
    </xf>
    <xf numFmtId="0" fontId="0" fillId="0" borderId="12" xfId="0" applyFont="1" applyBorder="1" applyAlignment="1">
      <alignment horizontal="center"/>
    </xf>
    <xf numFmtId="0" fontId="0" fillId="0" borderId="10" xfId="0" applyFont="1" applyBorder="1" applyAlignment="1">
      <alignment horizontal="center"/>
    </xf>
    <xf numFmtId="0" fontId="0" fillId="0" borderId="13" xfId="0" applyFont="1" applyBorder="1" applyAlignment="1">
      <alignment horizontal="center"/>
    </xf>
    <xf numFmtId="0" fontId="0" fillId="0" borderId="11" xfId="0" applyFont="1" applyBorder="1" applyAlignment="1">
      <alignment horizontal="center"/>
    </xf>
    <xf numFmtId="0" fontId="0" fillId="5" borderId="39" xfId="0" applyFont="1" applyFill="1" applyBorder="1"/>
    <xf numFmtId="0" fontId="0" fillId="5" borderId="41" xfId="0" applyFont="1" applyFill="1" applyBorder="1"/>
    <xf numFmtId="0" fontId="0" fillId="5" borderId="33" xfId="0" applyFont="1" applyFill="1" applyBorder="1"/>
    <xf numFmtId="0" fontId="30" fillId="5" borderId="40" xfId="4" applyFont="1" applyFill="1" applyBorder="1" applyAlignment="1">
      <alignment horizontal="center"/>
    </xf>
    <xf numFmtId="0" fontId="30" fillId="5" borderId="42" xfId="4" applyFont="1" applyFill="1" applyBorder="1" applyAlignment="1">
      <alignment horizontal="center"/>
    </xf>
    <xf numFmtId="0" fontId="30" fillId="5" borderId="30" xfId="4" applyFont="1" applyFill="1" applyBorder="1" applyAlignment="1">
      <alignment horizontal="center"/>
    </xf>
    <xf numFmtId="174" fontId="41" fillId="0" borderId="0" xfId="0" applyNumberFormat="1" applyFont="1"/>
    <xf numFmtId="174" fontId="41" fillId="0" borderId="0" xfId="0" applyNumberFormat="1" applyFont="1" applyAlignment="1">
      <alignment horizontal="right"/>
    </xf>
    <xf numFmtId="174" fontId="41" fillId="0" borderId="0" xfId="18" applyNumberFormat="1" applyFont="1" applyBorder="1" applyAlignment="1">
      <alignment horizontal="right"/>
    </xf>
    <xf numFmtId="165" fontId="41" fillId="0" borderId="0" xfId="18" applyNumberFormat="1" applyFont="1" applyBorder="1" applyAlignment="1">
      <alignment horizontal="right"/>
    </xf>
    <xf numFmtId="175" fontId="7" fillId="0" borderId="10" xfId="0" applyNumberFormat="1" applyFont="1" applyBorder="1" applyAlignment="1">
      <alignment horizontal="center"/>
    </xf>
    <xf numFmtId="175" fontId="7" fillId="0" borderId="10" xfId="18" applyNumberFormat="1" applyFont="1" applyBorder="1" applyAlignment="1">
      <alignment horizontal="center"/>
    </xf>
    <xf numFmtId="175" fontId="7" fillId="0" borderId="43" xfId="0" applyNumberFormat="1" applyFont="1" applyBorder="1" applyAlignment="1">
      <alignment horizontal="center"/>
    </xf>
    <xf numFmtId="175" fontId="7" fillId="0" borderId="40" xfId="0" applyNumberFormat="1" applyFont="1" applyBorder="1" applyAlignment="1">
      <alignment horizontal="center"/>
    </xf>
    <xf numFmtId="175" fontId="7" fillId="0" borderId="42" xfId="0" applyNumberFormat="1" applyFont="1" applyBorder="1" applyAlignment="1">
      <alignment horizontal="center"/>
    </xf>
    <xf numFmtId="175" fontId="7" fillId="0" borderId="32" xfId="18" applyNumberFormat="1" applyFont="1" applyBorder="1" applyAlignment="1">
      <alignment horizontal="center"/>
    </xf>
    <xf numFmtId="175" fontId="7" fillId="0" borderId="32" xfId="0" applyNumberFormat="1" applyFont="1" applyBorder="1" applyAlignment="1">
      <alignment horizontal="center"/>
    </xf>
    <xf numFmtId="175" fontId="7" fillId="0" borderId="30" xfId="0" applyNumberFormat="1" applyFont="1" applyBorder="1" applyAlignment="1">
      <alignment horizontal="center"/>
    </xf>
    <xf numFmtId="0" fontId="8" fillId="3" borderId="16" xfId="19" applyFont="1" applyFill="1" applyBorder="1" applyAlignment="1">
      <alignment horizontal="center" vertical="center"/>
    </xf>
    <xf numFmtId="0" fontId="8" fillId="3" borderId="17" xfId="19" applyFont="1" applyFill="1" applyBorder="1" applyAlignment="1">
      <alignment horizontal="center" vertical="center"/>
    </xf>
    <xf numFmtId="0" fontId="8" fillId="3" borderId="18" xfId="19" applyFont="1" applyFill="1" applyBorder="1"/>
    <xf numFmtId="0" fontId="8" fillId="5" borderId="10" xfId="19" applyFont="1" applyFill="1" applyBorder="1" applyAlignment="1">
      <alignment horizontal="center" vertical="center"/>
    </xf>
    <xf numFmtId="175" fontId="7" fillId="0" borderId="46" xfId="0" applyNumberFormat="1" applyFont="1" applyBorder="1" applyAlignment="1">
      <alignment horizontal="center"/>
    </xf>
    <xf numFmtId="175" fontId="7" fillId="0" borderId="11" xfId="0" applyNumberFormat="1" applyFont="1" applyBorder="1" applyAlignment="1">
      <alignment horizontal="center"/>
    </xf>
    <xf numFmtId="175" fontId="7" fillId="0" borderId="11" xfId="18" applyNumberFormat="1" applyFont="1" applyBorder="1" applyAlignment="1">
      <alignment horizontal="center"/>
    </xf>
    <xf numFmtId="175" fontId="7" fillId="0" borderId="47" xfId="18" applyNumberFormat="1" applyFont="1" applyBorder="1" applyAlignment="1">
      <alignment horizontal="center"/>
    </xf>
    <xf numFmtId="0" fontId="8" fillId="3" borderId="19" xfId="0" applyFont="1" applyFill="1" applyBorder="1" applyAlignment="1">
      <alignment horizontal="center"/>
    </xf>
    <xf numFmtId="0" fontId="8" fillId="3" borderId="20" xfId="0" applyFont="1" applyFill="1" applyBorder="1" applyAlignment="1">
      <alignment horizontal="center"/>
    </xf>
    <xf numFmtId="0" fontId="8" fillId="3" borderId="20" xfId="18" applyNumberFormat="1" applyFont="1" applyFill="1" applyBorder="1" applyAlignment="1">
      <alignment horizontal="center"/>
    </xf>
    <xf numFmtId="0" fontId="8" fillId="3" borderId="21" xfId="18" applyNumberFormat="1" applyFont="1" applyFill="1" applyBorder="1" applyAlignment="1">
      <alignment horizontal="center"/>
    </xf>
    <xf numFmtId="0" fontId="0" fillId="6" borderId="0" xfId="0" applyFill="1"/>
    <xf numFmtId="3" fontId="12" fillId="6" borderId="10" xfId="17" applyNumberFormat="1" applyFill="1" applyBorder="1"/>
    <xf numFmtId="0" fontId="11" fillId="3" borderId="10" xfId="17" applyFont="1" applyFill="1" applyBorder="1" applyAlignment="1">
      <alignment horizontal="center"/>
    </xf>
    <xf numFmtId="0" fontId="11" fillId="3" borderId="41" xfId="17" applyFont="1" applyFill="1" applyBorder="1" applyAlignment="1">
      <alignment horizontal="center"/>
    </xf>
    <xf numFmtId="0" fontId="11" fillId="3" borderId="42" xfId="17" applyFont="1" applyFill="1" applyBorder="1" applyAlignment="1">
      <alignment horizontal="center"/>
    </xf>
    <xf numFmtId="3" fontId="12" fillId="6" borderId="41" xfId="17" applyNumberFormat="1" applyFill="1" applyBorder="1"/>
    <xf numFmtId="3" fontId="12" fillId="6" borderId="42" xfId="17" applyNumberFormat="1" applyFill="1" applyBorder="1"/>
    <xf numFmtId="0" fontId="12" fillId="6" borderId="19" xfId="17" applyFont="1" applyFill="1" applyBorder="1"/>
    <xf numFmtId="0" fontId="12" fillId="6" borderId="20" xfId="17" applyFont="1" applyFill="1" applyBorder="1" applyAlignment="1">
      <alignment wrapText="1"/>
    </xf>
    <xf numFmtId="0" fontId="12" fillId="6" borderId="20" xfId="17" applyFont="1" applyFill="1" applyBorder="1"/>
    <xf numFmtId="0" fontId="12" fillId="6" borderId="69" xfId="17" applyFont="1" applyFill="1" applyBorder="1"/>
    <xf numFmtId="3" fontId="12" fillId="6" borderId="54" xfId="17" applyNumberFormat="1" applyFill="1" applyBorder="1"/>
    <xf numFmtId="3" fontId="12" fillId="6" borderId="27" xfId="17" applyNumberFormat="1" applyFill="1" applyBorder="1"/>
    <xf numFmtId="3" fontId="12" fillId="6" borderId="44" xfId="17" applyNumberFormat="1" applyFill="1" applyBorder="1"/>
    <xf numFmtId="0" fontId="11" fillId="6" borderId="15" xfId="17" applyFont="1" applyFill="1" applyBorder="1"/>
    <xf numFmtId="3" fontId="11" fillId="6" borderId="16" xfId="17" applyNumberFormat="1" applyFont="1" applyFill="1" applyBorder="1"/>
    <xf numFmtId="3" fontId="11" fillId="6" borderId="17" xfId="17" applyNumberFormat="1" applyFont="1" applyFill="1" applyBorder="1"/>
    <xf numFmtId="3" fontId="11" fillId="6" borderId="18" xfId="17" applyNumberFormat="1" applyFont="1" applyFill="1" applyBorder="1"/>
    <xf numFmtId="0" fontId="12" fillId="0" borderId="39" xfId="17" applyFont="1" applyBorder="1" applyAlignment="1">
      <alignment horizontal="left"/>
    </xf>
    <xf numFmtId="0" fontId="12" fillId="0" borderId="41" xfId="17" applyBorder="1" applyAlignment="1">
      <alignment horizontal="left"/>
    </xf>
    <xf numFmtId="0" fontId="44" fillId="0" borderId="33" xfId="17" applyFont="1" applyBorder="1" applyAlignment="1">
      <alignment horizontal="left"/>
    </xf>
    <xf numFmtId="0" fontId="11" fillId="0" borderId="37" xfId="17" applyFont="1" applyBorder="1" applyAlignment="1">
      <alignment horizontal="left"/>
    </xf>
    <xf numFmtId="0" fontId="12" fillId="0" borderId="39" xfId="17" applyBorder="1" applyAlignment="1">
      <alignment horizontal="left"/>
    </xf>
    <xf numFmtId="0" fontId="0" fillId="0" borderId="0" xfId="0" applyAlignment="1">
      <alignment horizontal="center" vertical="center"/>
    </xf>
    <xf numFmtId="0" fontId="0" fillId="0" borderId="0" xfId="0" applyBorder="1" applyAlignment="1">
      <alignment horizontal="center" vertical="center"/>
    </xf>
    <xf numFmtId="165" fontId="0" fillId="0" borderId="30" xfId="0" applyNumberFormat="1" applyBorder="1" applyAlignment="1">
      <alignment horizontal="center"/>
    </xf>
    <xf numFmtId="165" fontId="0" fillId="0" borderId="37" xfId="0" applyNumberFormat="1" applyBorder="1" applyAlignment="1">
      <alignment horizontal="center"/>
    </xf>
    <xf numFmtId="0" fontId="4" fillId="0" borderId="0" xfId="14"/>
    <xf numFmtId="9" fontId="0" fillId="0" borderId="10" xfId="0" applyNumberFormat="1" applyBorder="1"/>
    <xf numFmtId="9" fontId="3" fillId="0" borderId="10" xfId="0" applyNumberFormat="1" applyFont="1" applyBorder="1"/>
    <xf numFmtId="0" fontId="4" fillId="0" borderId="10" xfId="14" applyBorder="1"/>
    <xf numFmtId="0" fontId="4" fillId="0" borderId="43" xfId="14" applyBorder="1"/>
    <xf numFmtId="9" fontId="0" fillId="0" borderId="43" xfId="0" applyNumberFormat="1" applyBorder="1"/>
    <xf numFmtId="9" fontId="0" fillId="0" borderId="40" xfId="0" applyNumberFormat="1" applyBorder="1"/>
    <xf numFmtId="9" fontId="0" fillId="0" borderId="42" xfId="0" applyNumberFormat="1" applyBorder="1"/>
    <xf numFmtId="9" fontId="3" fillId="0" borderId="42" xfId="0" applyNumberFormat="1" applyFont="1" applyBorder="1"/>
    <xf numFmtId="0" fontId="4" fillId="0" borderId="32" xfId="14" applyBorder="1"/>
    <xf numFmtId="9" fontId="0" fillId="0" borderId="32" xfId="0" applyNumberFormat="1" applyBorder="1"/>
    <xf numFmtId="9" fontId="0" fillId="0" borderId="30" xfId="0" applyNumberFormat="1" applyBorder="1"/>
    <xf numFmtId="0" fontId="6" fillId="3" borderId="16" xfId="14" applyFont="1" applyFill="1" applyBorder="1" applyAlignment="1">
      <alignment horizontal="center" vertical="center" wrapText="1"/>
    </xf>
    <xf numFmtId="0" fontId="6" fillId="3" borderId="17" xfId="14" applyFont="1" applyFill="1" applyBorder="1" applyAlignment="1">
      <alignment horizontal="center" vertical="center" wrapText="1"/>
    </xf>
    <xf numFmtId="0" fontId="6" fillId="3" borderId="18" xfId="14" applyFont="1" applyFill="1" applyBorder="1" applyAlignment="1">
      <alignment horizontal="center" vertical="center" wrapText="1"/>
    </xf>
    <xf numFmtId="0" fontId="4" fillId="0" borderId="33" xfId="14" applyBorder="1"/>
    <xf numFmtId="0" fontId="4" fillId="0" borderId="30" xfId="14" applyBorder="1"/>
    <xf numFmtId="0" fontId="4" fillId="0" borderId="50" xfId="14" applyBorder="1"/>
    <xf numFmtId="0" fontId="4" fillId="0" borderId="12" xfId="14" applyBorder="1"/>
    <xf numFmtId="0" fontId="4" fillId="0" borderId="52" xfId="14" applyBorder="1"/>
    <xf numFmtId="0" fontId="4" fillId="0" borderId="39" xfId="14" applyBorder="1"/>
    <xf numFmtId="0" fontId="4" fillId="0" borderId="40" xfId="14" applyBorder="1"/>
    <xf numFmtId="0" fontId="4" fillId="0" borderId="19" xfId="14" applyBorder="1"/>
    <xf numFmtId="0" fontId="4" fillId="6" borderId="21" xfId="14" applyFill="1" applyBorder="1"/>
    <xf numFmtId="0" fontId="4" fillId="0" borderId="21" xfId="14" applyBorder="1"/>
    <xf numFmtId="0" fontId="6" fillId="3" borderId="16" xfId="14" applyFont="1" applyFill="1" applyBorder="1"/>
    <xf numFmtId="0" fontId="6" fillId="3" borderId="17" xfId="14" applyFont="1" applyFill="1" applyBorder="1"/>
    <xf numFmtId="0" fontId="6" fillId="3" borderId="18" xfId="14" applyFont="1" applyFill="1" applyBorder="1"/>
    <xf numFmtId="0" fontId="6" fillId="3" borderId="15" xfId="14" applyFont="1" applyFill="1" applyBorder="1"/>
    <xf numFmtId="0" fontId="4" fillId="0" borderId="24" xfId="14" applyBorder="1"/>
    <xf numFmtId="0" fontId="4" fillId="0" borderId="69" xfId="14" applyBorder="1"/>
    <xf numFmtId="0" fontId="4" fillId="0" borderId="54" xfId="14" applyBorder="1"/>
    <xf numFmtId="0" fontId="4" fillId="0" borderId="27" xfId="14" applyBorder="1"/>
    <xf numFmtId="0" fontId="4" fillId="0" borderId="44" xfId="14" applyBorder="1"/>
    <xf numFmtId="0" fontId="4" fillId="6" borderId="19" xfId="14" applyFill="1" applyBorder="1"/>
    <xf numFmtId="0" fontId="5" fillId="0" borderId="0" xfId="0" applyFont="1"/>
    <xf numFmtId="0" fontId="0" fillId="0" borderId="10" xfId="0" applyFill="1" applyBorder="1" applyAlignment="1">
      <alignment horizontal="center" vertical="center"/>
    </xf>
    <xf numFmtId="2" fontId="0" fillId="0" borderId="10" xfId="0" applyNumberFormat="1" applyFill="1" applyBorder="1" applyAlignment="1">
      <alignment horizontal="center" vertical="center"/>
    </xf>
    <xf numFmtId="0" fontId="0" fillId="0" borderId="12" xfId="0"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30" xfId="0" applyFill="1" applyBorder="1" applyAlignment="1">
      <alignment horizontal="center" vertical="center"/>
    </xf>
    <xf numFmtId="0" fontId="7" fillId="0" borderId="0" xfId="0" applyFont="1"/>
    <xf numFmtId="0" fontId="0" fillId="0" borderId="11" xfId="0" applyFill="1" applyBorder="1" applyAlignment="1">
      <alignment horizontal="center" vertical="center"/>
    </xf>
    <xf numFmtId="0" fontId="0" fillId="0" borderId="47" xfId="0" applyFill="1" applyBorder="1" applyAlignment="1">
      <alignment horizontal="center" vertical="center"/>
    </xf>
    <xf numFmtId="0" fontId="8" fillId="0" borderId="19" xfId="0" applyFont="1" applyBorder="1"/>
    <xf numFmtId="0" fontId="7" fillId="0" borderId="20" xfId="0" applyFont="1" applyBorder="1" applyAlignment="1">
      <alignment horizontal="left"/>
    </xf>
    <xf numFmtId="0" fontId="7" fillId="0" borderId="21" xfId="0" applyFont="1" applyBorder="1"/>
    <xf numFmtId="0" fontId="0" fillId="0" borderId="29" xfId="0" applyFill="1" applyBorder="1" applyAlignment="1">
      <alignment horizontal="center" vertical="center"/>
    </xf>
    <xf numFmtId="0" fontId="0" fillId="0" borderId="27" xfId="0" applyFill="1" applyBorder="1" applyAlignment="1">
      <alignment horizontal="center" vertical="center"/>
    </xf>
    <xf numFmtId="0" fontId="0" fillId="0" borderId="44" xfId="0" applyFill="1" applyBorder="1" applyAlignment="1">
      <alignment horizontal="center" vertical="center"/>
    </xf>
    <xf numFmtId="0" fontId="0" fillId="0" borderId="13" xfId="0" applyFill="1" applyBorder="1" applyAlignment="1">
      <alignment horizontal="center" vertical="center"/>
    </xf>
    <xf numFmtId="0" fontId="0" fillId="0" borderId="52"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10" xfId="0" applyFill="1" applyBorder="1"/>
    <xf numFmtId="2" fontId="0" fillId="0" borderId="10" xfId="0" applyNumberFormat="1" applyFill="1" applyBorder="1"/>
    <xf numFmtId="0" fontId="0" fillId="0" borderId="12" xfId="0" applyFill="1" applyBorder="1"/>
    <xf numFmtId="0" fontId="6" fillId="0" borderId="0" xfId="0" applyFont="1" applyFill="1" applyBorder="1" applyAlignment="1">
      <alignment horizontal="center"/>
    </xf>
    <xf numFmtId="0" fontId="0" fillId="0" borderId="0" xfId="0" applyFill="1" applyBorder="1" applyAlignment="1">
      <alignment horizontal="center"/>
    </xf>
    <xf numFmtId="0" fontId="0" fillId="0" borderId="41" xfId="0" applyFill="1" applyBorder="1"/>
    <xf numFmtId="0" fontId="0" fillId="0" borderId="42" xfId="0" applyFill="1" applyBorder="1"/>
    <xf numFmtId="0" fontId="0" fillId="0" borderId="33" xfId="0" applyFill="1" applyBorder="1"/>
    <xf numFmtId="0" fontId="0" fillId="0" borderId="32" xfId="0" applyFill="1" applyBorder="1"/>
    <xf numFmtId="0" fontId="0" fillId="0" borderId="30" xfId="0" applyFill="1" applyBorder="1"/>
    <xf numFmtId="0" fontId="8"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0" fillId="0" borderId="50" xfId="0" applyFill="1" applyBorder="1"/>
    <xf numFmtId="0" fontId="0" fillId="0" borderId="52" xfId="0" applyFill="1" applyBorder="1"/>
    <xf numFmtId="0" fontId="4" fillId="0" borderId="0" xfId="21"/>
    <xf numFmtId="0" fontId="6" fillId="0" borderId="0" xfId="0" applyFont="1" applyAlignment="1">
      <alignment horizontal="center" vertical="center"/>
    </xf>
    <xf numFmtId="9" fontId="0" fillId="0" borderId="10" xfId="0" applyNumberFormat="1" applyFont="1" applyBorder="1" applyAlignment="1">
      <alignment horizontal="center"/>
    </xf>
    <xf numFmtId="9" fontId="17" fillId="0" borderId="43" xfId="0" applyNumberFormat="1" applyFont="1" applyBorder="1" applyAlignment="1">
      <alignment horizontal="center"/>
    </xf>
    <xf numFmtId="9" fontId="0" fillId="0" borderId="42" xfId="0" applyNumberFormat="1" applyFont="1" applyBorder="1" applyAlignment="1">
      <alignment horizontal="center"/>
    </xf>
    <xf numFmtId="0" fontId="6" fillId="0" borderId="0" xfId="21" applyFont="1" applyBorder="1" applyAlignment="1">
      <alignment horizontal="center" vertical="center"/>
    </xf>
    <xf numFmtId="0" fontId="0" fillId="0" borderId="0" xfId="0" applyFont="1" applyBorder="1" applyAlignment="1">
      <alignment horizontal="center"/>
    </xf>
    <xf numFmtId="9" fontId="0" fillId="0" borderId="0" xfId="0" applyNumberFormat="1" applyFont="1" applyBorder="1" applyAlignment="1">
      <alignment horizontal="center"/>
    </xf>
    <xf numFmtId="9" fontId="0" fillId="0" borderId="4" xfId="0" applyNumberFormat="1" applyFont="1" applyBorder="1" applyAlignment="1">
      <alignment horizontal="center"/>
    </xf>
    <xf numFmtId="0" fontId="0" fillId="0" borderId="42" xfId="0" applyFont="1" applyBorder="1" applyAlignment="1">
      <alignment horizontal="center"/>
    </xf>
    <xf numFmtId="0" fontId="0" fillId="0" borderId="32" xfId="0" applyFont="1" applyBorder="1" applyAlignment="1">
      <alignment horizontal="center"/>
    </xf>
    <xf numFmtId="9" fontId="0" fillId="0" borderId="32" xfId="0" applyNumberFormat="1" applyFont="1" applyBorder="1" applyAlignment="1">
      <alignment horizontal="center"/>
    </xf>
    <xf numFmtId="9" fontId="0" fillId="0" borderId="30" xfId="0" applyNumberFormat="1" applyFont="1" applyBorder="1" applyAlignment="1">
      <alignment horizontal="center"/>
    </xf>
    <xf numFmtId="9" fontId="0" fillId="0" borderId="43" xfId="0" applyNumberFormat="1" applyFont="1" applyBorder="1" applyAlignment="1">
      <alignment horizontal="center"/>
    </xf>
    <xf numFmtId="0" fontId="0" fillId="0" borderId="4" xfId="0" applyFont="1" applyBorder="1" applyAlignment="1">
      <alignment horizontal="center"/>
    </xf>
    <xf numFmtId="9" fontId="0" fillId="0" borderId="41" xfId="0" applyNumberFormat="1" applyFont="1" applyBorder="1" applyAlignment="1">
      <alignment horizontal="center"/>
    </xf>
    <xf numFmtId="9" fontId="0" fillId="0" borderId="3" xfId="0" applyNumberFormat="1" applyFont="1" applyBorder="1" applyAlignment="1">
      <alignment horizontal="center"/>
    </xf>
    <xf numFmtId="0" fontId="0" fillId="0" borderId="41" xfId="0" applyFont="1" applyBorder="1" applyAlignment="1">
      <alignment horizontal="center"/>
    </xf>
    <xf numFmtId="9" fontId="0" fillId="0" borderId="33" xfId="0" applyNumberFormat="1" applyFont="1" applyBorder="1" applyAlignment="1">
      <alignment horizontal="center"/>
    </xf>
    <xf numFmtId="0" fontId="0" fillId="0" borderId="3" xfId="0" applyFont="1" applyBorder="1" applyAlignment="1">
      <alignment horizontal="center"/>
    </xf>
    <xf numFmtId="9" fontId="0" fillId="0" borderId="39" xfId="0" applyNumberFormat="1" applyFont="1" applyBorder="1" applyAlignment="1">
      <alignment horizontal="center"/>
    </xf>
    <xf numFmtId="9" fontId="0" fillId="0" borderId="40" xfId="0" applyNumberFormat="1" applyFont="1" applyBorder="1" applyAlignment="1">
      <alignment horizontal="center"/>
    </xf>
    <xf numFmtId="0" fontId="6" fillId="0" borderId="19" xfId="21" applyFont="1" applyBorder="1" applyAlignment="1">
      <alignment horizontal="center" vertical="center"/>
    </xf>
    <xf numFmtId="0" fontId="6" fillId="0" borderId="8" xfId="21" applyFont="1" applyBorder="1" applyAlignment="1">
      <alignment horizontal="center" vertical="center"/>
    </xf>
    <xf numFmtId="0" fontId="6" fillId="0" borderId="20" xfId="21" applyFont="1" applyBorder="1" applyAlignment="1">
      <alignment horizontal="center" vertical="center"/>
    </xf>
    <xf numFmtId="0" fontId="6" fillId="0" borderId="21" xfId="21" applyFont="1" applyBorder="1" applyAlignment="1">
      <alignment horizontal="center" vertical="center"/>
    </xf>
    <xf numFmtId="0" fontId="6" fillId="7" borderId="34" xfId="21" applyFont="1" applyFill="1" applyBorder="1" applyAlignment="1">
      <alignment horizontal="center"/>
    </xf>
    <xf numFmtId="0" fontId="6" fillId="7" borderId="35" xfId="21" applyFont="1" applyFill="1" applyBorder="1" applyAlignment="1">
      <alignment horizontal="center"/>
    </xf>
    <xf numFmtId="0" fontId="6" fillId="7" borderId="74" xfId="21" applyFont="1" applyFill="1" applyBorder="1" applyAlignment="1">
      <alignment horizontal="center"/>
    </xf>
    <xf numFmtId="0" fontId="6" fillId="7" borderId="16" xfId="21" applyFont="1" applyFill="1" applyBorder="1" applyAlignment="1">
      <alignment horizontal="center"/>
    </xf>
    <xf numFmtId="0" fontId="6" fillId="7" borderId="17" xfId="21" applyFont="1" applyFill="1" applyBorder="1" applyAlignment="1">
      <alignment horizontal="center"/>
    </xf>
    <xf numFmtId="0" fontId="6" fillId="7" borderId="18" xfId="21" applyFont="1" applyFill="1" applyBorder="1" applyAlignment="1">
      <alignment horizontal="center"/>
    </xf>
    <xf numFmtId="9" fontId="0" fillId="0" borderId="11" xfId="0" applyNumberFormat="1" applyFont="1" applyBorder="1" applyAlignment="1">
      <alignment horizontal="center"/>
    </xf>
    <xf numFmtId="0" fontId="0" fillId="0" borderId="47" xfId="0" applyFont="1" applyBorder="1" applyAlignment="1">
      <alignment horizontal="center"/>
    </xf>
    <xf numFmtId="9" fontId="0" fillId="0" borderId="67" xfId="0" applyNumberFormat="1" applyFont="1" applyBorder="1" applyAlignment="1">
      <alignment horizontal="center"/>
    </xf>
    <xf numFmtId="9" fontId="0" fillId="0" borderId="62" xfId="0" applyNumberFormat="1" applyFont="1" applyBorder="1" applyAlignment="1">
      <alignment horizontal="center"/>
    </xf>
    <xf numFmtId="0" fontId="0" fillId="0" borderId="49" xfId="0" applyFont="1" applyBorder="1" applyAlignment="1">
      <alignment horizontal="center"/>
    </xf>
    <xf numFmtId="0" fontId="0" fillId="0" borderId="48" xfId="0" applyFont="1" applyBorder="1" applyAlignment="1">
      <alignment horizontal="center"/>
    </xf>
    <xf numFmtId="9" fontId="0" fillId="0" borderId="49" xfId="0" applyNumberFormat="1" applyFont="1" applyBorder="1" applyAlignment="1">
      <alignment horizontal="center"/>
    </xf>
    <xf numFmtId="9" fontId="0" fillId="0" borderId="48" xfId="0" applyNumberFormat="1" applyFont="1" applyBorder="1" applyAlignment="1">
      <alignment horizontal="center"/>
    </xf>
    <xf numFmtId="9" fontId="0" fillId="0" borderId="70" xfId="0" applyNumberFormat="1" applyFont="1" applyBorder="1" applyAlignment="1">
      <alignment horizontal="center"/>
    </xf>
    <xf numFmtId="9" fontId="0" fillId="0" borderId="71" xfId="0" applyNumberFormat="1" applyFont="1" applyBorder="1" applyAlignment="1">
      <alignment horizontal="center"/>
    </xf>
    <xf numFmtId="9" fontId="0" fillId="0" borderId="46" xfId="0" applyNumberFormat="1" applyFont="1" applyBorder="1" applyAlignment="1">
      <alignment horizontal="center"/>
    </xf>
    <xf numFmtId="9" fontId="0" fillId="0" borderId="47" xfId="0" applyNumberFormat="1" applyFont="1" applyBorder="1" applyAlignment="1">
      <alignment horizontal="center"/>
    </xf>
    <xf numFmtId="9" fontId="17" fillId="0" borderId="67" xfId="0" applyNumberFormat="1" applyFont="1" applyBorder="1" applyAlignment="1">
      <alignment horizontal="center"/>
    </xf>
    <xf numFmtId="9" fontId="17" fillId="0" borderId="62" xfId="0" applyNumberFormat="1" applyFont="1" applyBorder="1" applyAlignment="1">
      <alignment horizontal="center"/>
    </xf>
    <xf numFmtId="0" fontId="0" fillId="0" borderId="37" xfId="0" applyFont="1" applyBorder="1" applyAlignment="1">
      <alignment horizontal="center"/>
    </xf>
    <xf numFmtId="9" fontId="0" fillId="0" borderId="37" xfId="0" applyNumberFormat="1" applyFont="1" applyBorder="1" applyAlignment="1">
      <alignment horizontal="center"/>
    </xf>
    <xf numFmtId="0" fontId="0" fillId="0" borderId="27" xfId="0" applyFont="1" applyBorder="1" applyAlignment="1">
      <alignment horizontal="center"/>
    </xf>
    <xf numFmtId="9" fontId="4" fillId="0" borderId="10" xfId="22" applyNumberFormat="1" applyBorder="1" applyAlignment="1">
      <alignment horizontal="center"/>
    </xf>
    <xf numFmtId="0" fontId="34" fillId="0" borderId="39" xfId="22" applyFont="1" applyBorder="1"/>
    <xf numFmtId="9" fontId="4" fillId="0" borderId="43" xfId="22" applyNumberFormat="1" applyBorder="1" applyAlignment="1">
      <alignment horizontal="center"/>
    </xf>
    <xf numFmtId="0" fontId="4" fillId="0" borderId="41" xfId="22" applyBorder="1"/>
    <xf numFmtId="0" fontId="4" fillId="0" borderId="33" xfId="22" applyBorder="1"/>
    <xf numFmtId="9" fontId="4" fillId="0" borderId="32" xfId="22" applyNumberFormat="1" applyBorder="1" applyAlignment="1">
      <alignment horizontal="center"/>
    </xf>
    <xf numFmtId="0" fontId="6" fillId="7" borderId="16" xfId="0" applyFont="1" applyFill="1" applyBorder="1" applyAlignment="1">
      <alignment horizontal="center"/>
    </xf>
    <xf numFmtId="0" fontId="6" fillId="7" borderId="18" xfId="0" applyFont="1" applyFill="1" applyBorder="1" applyAlignment="1">
      <alignment horizontal="center"/>
    </xf>
    <xf numFmtId="0" fontId="40" fillId="0" borderId="0" xfId="0" applyFont="1" applyAlignment="1">
      <alignment wrapText="1"/>
    </xf>
    <xf numFmtId="0" fontId="45" fillId="0" borderId="0" xfId="0" applyFont="1" applyAlignment="1">
      <alignment vertical="top" wrapText="1"/>
    </xf>
    <xf numFmtId="0" fontId="45" fillId="0" borderId="0" xfId="0" applyFont="1"/>
    <xf numFmtId="0" fontId="0" fillId="0" borderId="0" xfId="0" applyFont="1" applyAlignment="1">
      <alignment wrapText="1"/>
    </xf>
    <xf numFmtId="165" fontId="0" fillId="0" borderId="42" xfId="0" applyNumberFormat="1" applyFont="1" applyBorder="1" applyAlignment="1">
      <alignment horizontal="center"/>
    </xf>
    <xf numFmtId="165" fontId="0" fillId="0" borderId="30" xfId="0" applyNumberFormat="1" applyFont="1" applyBorder="1" applyAlignment="1">
      <alignment horizontal="center"/>
    </xf>
    <xf numFmtId="0" fontId="34" fillId="5" borderId="16"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0" fillId="0" borderId="58" xfId="0" applyFont="1" applyBorder="1"/>
    <xf numFmtId="0" fontId="6" fillId="5" borderId="19" xfId="0" applyFont="1" applyFill="1" applyBorder="1" applyAlignment="1">
      <alignment horizontal="center"/>
    </xf>
    <xf numFmtId="1" fontId="6" fillId="0" borderId="18" xfId="0" applyNumberFormat="1" applyFont="1" applyBorder="1" applyAlignment="1">
      <alignment horizontal="center"/>
    </xf>
    <xf numFmtId="0" fontId="1" fillId="6" borderId="0" xfId="0" applyFont="1" applyFill="1"/>
    <xf numFmtId="1" fontId="6" fillId="0" borderId="36" xfId="0" applyNumberFormat="1" applyFont="1" applyBorder="1" applyAlignment="1">
      <alignment horizontal="center"/>
    </xf>
    <xf numFmtId="1" fontId="6" fillId="0" borderId="17" xfId="0" applyNumberFormat="1" applyFont="1" applyBorder="1" applyAlignment="1">
      <alignment horizontal="center"/>
    </xf>
    <xf numFmtId="1" fontId="6" fillId="0" borderId="35" xfId="0" applyNumberFormat="1" applyFont="1" applyBorder="1" applyAlignment="1">
      <alignment horizontal="center"/>
    </xf>
    <xf numFmtId="0" fontId="6" fillId="0" borderId="59" xfId="0" applyFont="1" applyBorder="1" applyAlignment="1">
      <alignment vertical="center" wrapText="1"/>
    </xf>
    <xf numFmtId="0" fontId="0" fillId="0" borderId="5" xfId="0" applyBorder="1" applyAlignment="1">
      <alignment vertical="center" wrapText="1"/>
    </xf>
    <xf numFmtId="0" fontId="0" fillId="0" borderId="33" xfId="0" applyBorder="1" applyAlignment="1">
      <alignment horizontal="center"/>
    </xf>
    <xf numFmtId="0" fontId="0" fillId="0" borderId="50" xfId="0" applyBorder="1" applyAlignment="1">
      <alignment horizontal="center"/>
    </xf>
    <xf numFmtId="1" fontId="0" fillId="0" borderId="52" xfId="0" applyNumberFormat="1" applyBorder="1" applyAlignment="1">
      <alignment horizontal="center"/>
    </xf>
    <xf numFmtId="0" fontId="0" fillId="0" borderId="3" xfId="0" applyBorder="1" applyAlignment="1">
      <alignment vertical="center" wrapText="1"/>
    </xf>
    <xf numFmtId="0" fontId="0" fillId="0" borderId="0" xfId="0"/>
    <xf numFmtId="9" fontId="0" fillId="0" borderId="9" xfId="0" applyNumberFormat="1" applyBorder="1" applyAlignment="1">
      <alignment horizontal="center"/>
    </xf>
    <xf numFmtId="9" fontId="0" fillId="0" borderId="45" xfId="0" applyNumberFormat="1" applyBorder="1" applyAlignment="1">
      <alignment horizontal="center"/>
    </xf>
    <xf numFmtId="9" fontId="0" fillId="0" borderId="51" xfId="0" applyNumberFormat="1" applyBorder="1" applyAlignment="1">
      <alignment horizontal="center"/>
    </xf>
    <xf numFmtId="9" fontId="0" fillId="0" borderId="58" xfId="0" applyNumberFormat="1" applyBorder="1" applyAlignment="1">
      <alignment horizontal="center"/>
    </xf>
    <xf numFmtId="0" fontId="6" fillId="3" borderId="16" xfId="20" applyFont="1" applyFill="1" applyBorder="1" applyAlignment="1">
      <alignment horizontal="center"/>
    </xf>
    <xf numFmtId="0" fontId="6" fillId="3" borderId="18" xfId="20" applyFont="1" applyFill="1" applyBorder="1" applyAlignment="1">
      <alignment horizontal="center"/>
    </xf>
    <xf numFmtId="0" fontId="1" fillId="0" borderId="0" xfId="0" applyFont="1"/>
    <xf numFmtId="9" fontId="0" fillId="0" borderId="72" xfId="0" applyNumberFormat="1" applyBorder="1" applyAlignment="1">
      <alignment horizontal="center"/>
    </xf>
    <xf numFmtId="9" fontId="0" fillId="0" borderId="63" xfId="0" applyNumberFormat="1" applyBorder="1" applyAlignment="1">
      <alignment horizontal="center"/>
    </xf>
    <xf numFmtId="0" fontId="6" fillId="3" borderId="21" xfId="20" applyFont="1" applyFill="1" applyBorder="1"/>
    <xf numFmtId="0" fontId="6" fillId="3" borderId="20" xfId="20" applyFont="1" applyFill="1" applyBorder="1"/>
    <xf numFmtId="0" fontId="6" fillId="3" borderId="19" xfId="20" applyFont="1" applyFill="1" applyBorder="1"/>
    <xf numFmtId="0" fontId="0" fillId="0" borderId="41" xfId="0" applyBorder="1" applyAlignment="1">
      <alignment horizontal="center"/>
    </xf>
    <xf numFmtId="0" fontId="0" fillId="0" borderId="0" xfId="0" applyAlignment="1">
      <alignment horizontal="center" vertical="center" wrapText="1"/>
    </xf>
    <xf numFmtId="0" fontId="0" fillId="0" borderId="31" xfId="0" applyBorder="1" applyAlignment="1">
      <alignment vertical="center" wrapText="1"/>
    </xf>
    <xf numFmtId="0" fontId="6" fillId="5"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0" fillId="0" borderId="0" xfId="0"/>
    <xf numFmtId="9" fontId="0" fillId="0" borderId="9" xfId="0" applyNumberFormat="1" applyBorder="1" applyAlignment="1">
      <alignment horizontal="center"/>
    </xf>
    <xf numFmtId="9" fontId="0" fillId="0" borderId="45" xfId="0" applyNumberFormat="1" applyBorder="1" applyAlignment="1">
      <alignment horizontal="center"/>
    </xf>
    <xf numFmtId="9" fontId="0" fillId="0" borderId="51" xfId="0" applyNumberFormat="1" applyBorder="1" applyAlignment="1">
      <alignment horizontal="center"/>
    </xf>
    <xf numFmtId="9" fontId="0" fillId="0" borderId="58" xfId="0" applyNumberFormat="1" applyBorder="1" applyAlignment="1">
      <alignment horizontal="center"/>
    </xf>
    <xf numFmtId="0" fontId="6" fillId="3" borderId="16" xfId="20" applyFont="1" applyFill="1" applyBorder="1" applyAlignment="1">
      <alignment horizontal="center"/>
    </xf>
    <xf numFmtId="0" fontId="6" fillId="3" borderId="18" xfId="20" applyFont="1" applyFill="1" applyBorder="1" applyAlignment="1">
      <alignment horizontal="center"/>
    </xf>
    <xf numFmtId="9" fontId="0" fillId="0" borderId="72" xfId="0" applyNumberFormat="1" applyBorder="1" applyAlignment="1">
      <alignment horizontal="center"/>
    </xf>
    <xf numFmtId="9" fontId="0" fillId="0" borderId="63" xfId="0" applyNumberFormat="1" applyBorder="1" applyAlignment="1">
      <alignment horizontal="center"/>
    </xf>
    <xf numFmtId="0" fontId="6" fillId="3" borderId="21" xfId="20" applyFont="1" applyFill="1" applyBorder="1"/>
    <xf numFmtId="0" fontId="6" fillId="3" borderId="20" xfId="20" applyFont="1" applyFill="1" applyBorder="1"/>
    <xf numFmtId="0" fontId="6" fillId="3" borderId="19" xfId="20" applyFont="1" applyFill="1" applyBorder="1"/>
    <xf numFmtId="0" fontId="0" fillId="0" borderId="47" xfId="0" applyBorder="1" applyAlignment="1">
      <alignment horizontal="center"/>
    </xf>
    <xf numFmtId="0" fontId="0" fillId="0" borderId="46" xfId="0" applyBorder="1" applyAlignment="1">
      <alignment horizontal="center"/>
    </xf>
    <xf numFmtId="0" fontId="0" fillId="0" borderId="13" xfId="0" applyBorder="1" applyAlignment="1">
      <alignment horizontal="center"/>
    </xf>
    <xf numFmtId="0" fontId="6" fillId="0" borderId="55" xfId="0" applyFont="1" applyBorder="1" applyAlignment="1">
      <alignment horizontal="center"/>
    </xf>
    <xf numFmtId="0" fontId="6" fillId="0" borderId="88" xfId="0"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6" fillId="0" borderId="0" xfId="0" applyFont="1" applyBorder="1" applyAlignment="1">
      <alignment horizontal="center" vertical="center"/>
    </xf>
    <xf numFmtId="0" fontId="6" fillId="5" borderId="34"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70" xfId="0" applyBorder="1" applyAlignment="1">
      <alignment horizontal="center" vertical="center" wrapText="1"/>
    </xf>
    <xf numFmtId="0" fontId="6" fillId="0" borderId="31" xfId="0" applyFont="1" applyBorder="1" applyAlignment="1">
      <alignment horizontal="center" vertical="center"/>
    </xf>
    <xf numFmtId="0" fontId="0" fillId="0" borderId="57" xfId="0" applyBorder="1" applyAlignment="1">
      <alignment horizontal="center" vertical="center" wrapText="1"/>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67" xfId="0" applyBorder="1" applyAlignment="1">
      <alignment horizontal="center" vertical="center" wrapText="1"/>
    </xf>
    <xf numFmtId="1" fontId="6" fillId="0" borderId="34" xfId="0" applyNumberFormat="1" applyFont="1" applyBorder="1" applyAlignment="1">
      <alignment horizontal="center"/>
    </xf>
    <xf numFmtId="1" fontId="0" fillId="0" borderId="39" xfId="0" applyNumberFormat="1" applyBorder="1" applyAlignment="1">
      <alignment horizontal="center"/>
    </xf>
    <xf numFmtId="1" fontId="0" fillId="0" borderId="50" xfId="0" applyNumberFormat="1" applyBorder="1" applyAlignment="1">
      <alignment horizontal="center"/>
    </xf>
    <xf numFmtId="176" fontId="0" fillId="0" borderId="40" xfId="0" applyNumberFormat="1" applyBorder="1" applyAlignment="1">
      <alignment horizontal="center"/>
    </xf>
    <xf numFmtId="176" fontId="0" fillId="0" borderId="42" xfId="0" applyNumberFormat="1" applyBorder="1" applyAlignment="1">
      <alignment horizontal="center"/>
    </xf>
    <xf numFmtId="176" fontId="0" fillId="0" borderId="30" xfId="0" applyNumberFormat="1" applyBorder="1" applyAlignment="1">
      <alignment horizontal="center"/>
    </xf>
    <xf numFmtId="0" fontId="6" fillId="0" borderId="9" xfId="0" applyFont="1" applyBorder="1" applyAlignment="1">
      <alignment horizontal="center" vertical="center" wrapText="1"/>
    </xf>
    <xf numFmtId="0" fontId="6" fillId="0" borderId="37" xfId="0" applyFont="1" applyBorder="1"/>
    <xf numFmtId="176" fontId="0" fillId="0" borderId="45" xfId="0" applyNumberFormat="1" applyBorder="1" applyAlignment="1">
      <alignment horizontal="center"/>
    </xf>
    <xf numFmtId="0" fontId="6" fillId="5" borderId="15" xfId="0" applyFont="1" applyFill="1" applyBorder="1" applyAlignment="1">
      <alignment horizontal="center" wrapText="1"/>
    </xf>
    <xf numFmtId="0" fontId="6" fillId="5" borderId="43" xfId="0" applyFont="1" applyFill="1" applyBorder="1"/>
    <xf numFmtId="0" fontId="6" fillId="5" borderId="32" xfId="0" applyFont="1" applyFill="1" applyBorder="1"/>
    <xf numFmtId="0" fontId="6" fillId="5" borderId="43"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10" xfId="0" applyFont="1" applyFill="1" applyBorder="1"/>
    <xf numFmtId="1" fontId="0" fillId="0" borderId="42" xfId="0" applyNumberFormat="1" applyBorder="1" applyAlignment="1">
      <alignment horizontal="center"/>
    </xf>
    <xf numFmtId="1" fontId="0" fillId="0" borderId="30" xfId="0" applyNumberFormat="1" applyBorder="1" applyAlignment="1">
      <alignment horizontal="center"/>
    </xf>
    <xf numFmtId="0" fontId="6" fillId="5" borderId="43" xfId="0" applyFont="1" applyFill="1" applyBorder="1" applyAlignment="1">
      <alignment horizontal="center"/>
    </xf>
    <xf numFmtId="0" fontId="6" fillId="5" borderId="40" xfId="0" applyFont="1" applyFill="1" applyBorder="1" applyAlignment="1">
      <alignment horizontal="center"/>
    </xf>
    <xf numFmtId="0" fontId="6" fillId="5" borderId="39" xfId="0" applyFont="1" applyFill="1" applyBorder="1" applyAlignment="1">
      <alignment horizontal="center"/>
    </xf>
    <xf numFmtId="0" fontId="6" fillId="3" borderId="34" xfId="0" applyFont="1" applyFill="1" applyBorder="1" applyAlignment="1">
      <alignment horizontal="center"/>
    </xf>
    <xf numFmtId="0" fontId="6" fillId="3" borderId="36" xfId="0" applyFont="1" applyFill="1" applyBorder="1" applyAlignment="1">
      <alignment horizontal="center"/>
    </xf>
    <xf numFmtId="0" fontId="6" fillId="5" borderId="60" xfId="0" applyFont="1" applyFill="1" applyBorder="1" applyAlignment="1">
      <alignment horizontal="center"/>
    </xf>
    <xf numFmtId="0" fontId="0" fillId="0" borderId="0" xfId="0" applyAlignment="1">
      <alignment wrapText="1"/>
    </xf>
    <xf numFmtId="1" fontId="0" fillId="0" borderId="10" xfId="0" applyNumberFormat="1" applyBorder="1" applyAlignment="1">
      <alignment horizontal="center"/>
    </xf>
    <xf numFmtId="1" fontId="0" fillId="0" borderId="42" xfId="0" applyNumberFormat="1" applyBorder="1" applyAlignment="1">
      <alignment horizontal="center"/>
    </xf>
    <xf numFmtId="1" fontId="0" fillId="0" borderId="30" xfId="0" applyNumberFormat="1" applyBorder="1" applyAlignment="1">
      <alignment horizontal="center"/>
    </xf>
    <xf numFmtId="0" fontId="6" fillId="5" borderId="43" xfId="0" applyFont="1" applyFill="1" applyBorder="1" applyAlignment="1">
      <alignment horizontal="center"/>
    </xf>
    <xf numFmtId="0" fontId="6" fillId="5" borderId="39" xfId="0" applyFont="1" applyFill="1" applyBorder="1" applyAlignment="1">
      <alignment horizontal="center"/>
    </xf>
    <xf numFmtId="2" fontId="0" fillId="0" borderId="10" xfId="0" applyNumberFormat="1" applyBorder="1"/>
    <xf numFmtId="1" fontId="0" fillId="0" borderId="90" xfId="0" applyNumberFormat="1" applyBorder="1" applyAlignment="1">
      <alignment horizontal="center"/>
    </xf>
    <xf numFmtId="2" fontId="0" fillId="0" borderId="41" xfId="0" applyNumberFormat="1" applyBorder="1" applyAlignment="1">
      <alignment horizontal="center"/>
    </xf>
    <xf numFmtId="2" fontId="0" fillId="0" borderId="42" xfId="0" applyNumberFormat="1" applyBorder="1" applyAlignment="1">
      <alignment horizontal="center"/>
    </xf>
    <xf numFmtId="2" fontId="0" fillId="0" borderId="33" xfId="0" applyNumberFormat="1" applyBorder="1" applyAlignment="1">
      <alignment horizontal="center"/>
    </xf>
    <xf numFmtId="2" fontId="0" fillId="0" borderId="32" xfId="0" applyNumberFormat="1" applyBorder="1" applyAlignment="1">
      <alignment horizontal="center"/>
    </xf>
    <xf numFmtId="2" fontId="0" fillId="0" borderId="30" xfId="0" applyNumberFormat="1" applyBorder="1" applyAlignment="1">
      <alignment horizontal="center"/>
    </xf>
    <xf numFmtId="0" fontId="6" fillId="5" borderId="19" xfId="0" applyFont="1" applyFill="1" applyBorder="1"/>
    <xf numFmtId="2" fontId="0" fillId="0" borderId="41" xfId="0" applyNumberFormat="1" applyBorder="1"/>
    <xf numFmtId="2" fontId="0" fillId="0" borderId="42" xfId="0" applyNumberFormat="1" applyBorder="1"/>
    <xf numFmtId="2" fontId="0" fillId="0" borderId="33" xfId="0" applyNumberFormat="1" applyBorder="1"/>
    <xf numFmtId="2" fontId="0" fillId="0" borderId="32" xfId="0" applyNumberFormat="1" applyBorder="1"/>
    <xf numFmtId="2" fontId="0" fillId="0" borderId="30" xfId="0" applyNumberFormat="1" applyBorder="1"/>
    <xf numFmtId="0" fontId="6" fillId="5" borderId="20" xfId="0" applyFont="1" applyFill="1" applyBorder="1"/>
    <xf numFmtId="1" fontId="25" fillId="0" borderId="41" xfId="12" applyNumberFormat="1" applyFont="1" applyBorder="1" applyAlignment="1">
      <alignment horizontal="center"/>
    </xf>
    <xf numFmtId="1" fontId="25" fillId="0" borderId="42" xfId="12" applyNumberFormat="1" applyFont="1" applyBorder="1" applyAlignment="1">
      <alignment horizontal="center"/>
    </xf>
    <xf numFmtId="1" fontId="25" fillId="0" borderId="42" xfId="12" applyNumberFormat="1" applyFont="1" applyFill="1" applyBorder="1" applyAlignment="1">
      <alignment horizontal="center"/>
    </xf>
    <xf numFmtId="1" fontId="25" fillId="0" borderId="33" xfId="12" applyNumberFormat="1" applyFont="1" applyBorder="1" applyAlignment="1">
      <alignment horizontal="center"/>
    </xf>
    <xf numFmtId="1" fontId="25" fillId="0" borderId="30" xfId="12" applyNumberFormat="1" applyFont="1" applyBorder="1" applyAlignment="1">
      <alignment horizontal="center"/>
    </xf>
    <xf numFmtId="0" fontId="26" fillId="5" borderId="19" xfId="12" applyFont="1" applyFill="1" applyBorder="1" applyAlignment="1">
      <alignment horizontal="right" wrapText="1"/>
    </xf>
    <xf numFmtId="0" fontId="26" fillId="5" borderId="20" xfId="12" applyFont="1" applyFill="1" applyBorder="1" applyAlignment="1">
      <alignment horizontal="right"/>
    </xf>
    <xf numFmtId="0" fontId="26" fillId="5" borderId="21" xfId="12" applyFont="1" applyFill="1" applyBorder="1" applyAlignment="1">
      <alignment horizontal="right"/>
    </xf>
    <xf numFmtId="1" fontId="25" fillId="0" borderId="50" xfId="12" applyNumberFormat="1" applyFont="1" applyBorder="1" applyAlignment="1">
      <alignment horizontal="center" wrapText="1"/>
    </xf>
    <xf numFmtId="1" fontId="25" fillId="0" borderId="52" xfId="12" applyNumberFormat="1" applyFont="1" applyBorder="1" applyAlignment="1">
      <alignment horizontal="center" wrapText="1"/>
    </xf>
    <xf numFmtId="0" fontId="26" fillId="5" borderId="34" xfId="12" applyFont="1" applyFill="1" applyBorder="1" applyAlignment="1">
      <alignment horizontal="center" wrapText="1"/>
    </xf>
    <xf numFmtId="0" fontId="26" fillId="5" borderId="36" xfId="12" applyFont="1" applyFill="1" applyBorder="1" applyAlignment="1">
      <alignment horizontal="center" wrapText="1"/>
    </xf>
    <xf numFmtId="1" fontId="25" fillId="0" borderId="43" xfId="12" applyNumberFormat="1" applyFont="1" applyBorder="1" applyAlignment="1">
      <alignment horizontal="center"/>
    </xf>
    <xf numFmtId="1" fontId="25" fillId="0" borderId="40" xfId="12" applyNumberFormat="1" applyFont="1" applyBorder="1" applyAlignment="1">
      <alignment horizontal="center"/>
    </xf>
    <xf numFmtId="0" fontId="26" fillId="5" borderId="41" xfId="12" applyFont="1" applyFill="1" applyBorder="1"/>
    <xf numFmtId="0" fontId="26" fillId="5" borderId="33" xfId="12" applyFont="1" applyFill="1" applyBorder="1"/>
    <xf numFmtId="1" fontId="25" fillId="0" borderId="32" xfId="12" applyNumberFormat="1" applyFont="1" applyBorder="1" applyAlignment="1">
      <alignment horizontal="center"/>
    </xf>
    <xf numFmtId="0" fontId="25" fillId="0" borderId="37" xfId="12" applyFont="1" applyBorder="1"/>
    <xf numFmtId="1" fontId="25" fillId="0" borderId="37" xfId="12" applyNumberFormat="1" applyFont="1" applyBorder="1" applyAlignment="1">
      <alignment horizontal="center"/>
    </xf>
    <xf numFmtId="1" fontId="25" fillId="0" borderId="17" xfId="12" applyNumberFormat="1" applyFont="1" applyBorder="1" applyAlignment="1">
      <alignment horizontal="center"/>
    </xf>
    <xf numFmtId="1" fontId="25" fillId="0" borderId="18" xfId="12" applyNumberFormat="1" applyFont="1" applyBorder="1" applyAlignment="1">
      <alignment horizontal="center"/>
    </xf>
    <xf numFmtId="0" fontId="6" fillId="5" borderId="16" xfId="0" applyFont="1" applyFill="1" applyBorder="1" applyAlignment="1">
      <alignment horizontal="center" wrapText="1"/>
    </xf>
    <xf numFmtId="0" fontId="6" fillId="5" borderId="59" xfId="0" applyFont="1" applyFill="1" applyBorder="1" applyAlignment="1">
      <alignment horizontal="center" wrapText="1"/>
    </xf>
    <xf numFmtId="0" fontId="0" fillId="0" borderId="65" xfId="0" applyBorder="1"/>
    <xf numFmtId="0" fontId="0" fillId="0" borderId="67" xfId="0" applyBorder="1"/>
    <xf numFmtId="0" fontId="0" fillId="0" borderId="49" xfId="0" applyBorder="1"/>
    <xf numFmtId="0" fontId="0" fillId="0" borderId="70" xfId="0" applyBorder="1"/>
    <xf numFmtId="1" fontId="0" fillId="0" borderId="54" xfId="0" applyNumberFormat="1" applyBorder="1" applyAlignment="1">
      <alignment horizontal="center"/>
    </xf>
    <xf numFmtId="1" fontId="0" fillId="0" borderId="89" xfId="0" applyNumberFormat="1" applyBorder="1" applyAlignment="1">
      <alignment horizontal="center"/>
    </xf>
    <xf numFmtId="0" fontId="0" fillId="0" borderId="91" xfId="0" applyBorder="1"/>
    <xf numFmtId="0" fontId="0" fillId="0" borderId="92" xfId="0" applyBorder="1"/>
    <xf numFmtId="9" fontId="0" fillId="0" borderId="41" xfId="0" applyNumberFormat="1" applyBorder="1"/>
    <xf numFmtId="9" fontId="0" fillId="0" borderId="33" xfId="0" applyNumberFormat="1" applyBorder="1"/>
    <xf numFmtId="0" fontId="0" fillId="0" borderId="32" xfId="0" applyBorder="1"/>
    <xf numFmtId="0" fontId="1" fillId="0" borderId="0" xfId="0" applyFont="1" applyAlignment="1">
      <alignment horizontal="right" vertical="center" wrapText="1"/>
    </xf>
    <xf numFmtId="9" fontId="0" fillId="0" borderId="27" xfId="0" applyNumberFormat="1" applyBorder="1" applyAlignment="1">
      <alignment horizontal="center"/>
    </xf>
    <xf numFmtId="9" fontId="0" fillId="0" borderId="12" xfId="0" applyNumberFormat="1" applyBorder="1" applyAlignment="1">
      <alignment horizontal="center"/>
    </xf>
    <xf numFmtId="0" fontId="6" fillId="3" borderId="34" xfId="0" applyFont="1" applyFill="1" applyBorder="1"/>
    <xf numFmtId="0" fontId="6" fillId="3" borderId="35" xfId="0" applyFont="1" applyFill="1" applyBorder="1"/>
    <xf numFmtId="0" fontId="6" fillId="3" borderId="36" xfId="0" applyFont="1" applyFill="1" applyBorder="1"/>
    <xf numFmtId="0" fontId="0" fillId="0" borderId="39" xfId="0" applyBorder="1" applyAlignment="1">
      <alignment horizontal="center"/>
    </xf>
    <xf numFmtId="0" fontId="34" fillId="5" borderId="39" xfId="0" applyFont="1" applyFill="1" applyBorder="1" applyAlignment="1">
      <alignment horizontal="center"/>
    </xf>
    <xf numFmtId="0" fontId="34" fillId="5" borderId="40" xfId="0" applyFont="1" applyFill="1" applyBorder="1" applyAlignment="1">
      <alignment horizontal="center"/>
    </xf>
    <xf numFmtId="167" fontId="0" fillId="0" borderId="14" xfId="0" applyNumberFormat="1" applyBorder="1" applyAlignment="1">
      <alignment horizontal="center"/>
    </xf>
    <xf numFmtId="167" fontId="0" fillId="0" borderId="23" xfId="0" applyNumberFormat="1" applyBorder="1" applyAlignment="1">
      <alignment horizontal="center"/>
    </xf>
    <xf numFmtId="0" fontId="0" fillId="0" borderId="23" xfId="0" applyBorder="1" applyAlignment="1">
      <alignment horizontal="center"/>
    </xf>
    <xf numFmtId="0" fontId="6" fillId="0" borderId="1" xfId="0" applyFont="1" applyBorder="1" applyAlignment="1">
      <alignment horizontal="center"/>
    </xf>
    <xf numFmtId="0" fontId="0" fillId="0" borderId="41" xfId="0" applyBorder="1"/>
    <xf numFmtId="167" fontId="0" fillId="0" borderId="41" xfId="0" applyNumberFormat="1" applyBorder="1" applyAlignment="1">
      <alignment horizontal="center"/>
    </xf>
    <xf numFmtId="167" fontId="0" fillId="0" borderId="33" xfId="0" applyNumberFormat="1" applyBorder="1" applyAlignment="1">
      <alignment horizontal="center"/>
    </xf>
    <xf numFmtId="0" fontId="0" fillId="0" borderId="32" xfId="0" applyBorder="1" applyAlignment="1">
      <alignment horizontal="center"/>
    </xf>
    <xf numFmtId="0" fontId="6" fillId="0" borderId="19" xfId="0" applyFont="1" applyBorder="1" applyAlignment="1">
      <alignment horizontal="left" wrapText="1"/>
    </xf>
    <xf numFmtId="0" fontId="6" fillId="0" borderId="20" xfId="0" applyFont="1" applyBorder="1" applyAlignment="1">
      <alignment horizontal="left" wrapText="1"/>
    </xf>
    <xf numFmtId="0" fontId="6" fillId="0" borderId="21" xfId="0" applyFont="1" applyBorder="1" applyAlignment="1">
      <alignment horizontal="left" wrapText="1"/>
    </xf>
    <xf numFmtId="177" fontId="0" fillId="0" borderId="10" xfId="0" applyNumberFormat="1" applyBorder="1" applyAlignment="1">
      <alignment horizontal="center"/>
    </xf>
    <xf numFmtId="1" fontId="6" fillId="5" borderId="39" xfId="0" applyNumberFormat="1" applyFont="1" applyFill="1" applyBorder="1" applyAlignment="1">
      <alignment horizontal="center"/>
    </xf>
    <xf numFmtId="177" fontId="0" fillId="0" borderId="43" xfId="0" applyNumberFormat="1" applyBorder="1" applyAlignment="1">
      <alignment horizontal="center"/>
    </xf>
    <xf numFmtId="177" fontId="0" fillId="0" borderId="40" xfId="0" applyNumberFormat="1" applyBorder="1" applyAlignment="1">
      <alignment horizontal="center"/>
    </xf>
    <xf numFmtId="1" fontId="6" fillId="5" borderId="41" xfId="0" applyNumberFormat="1" applyFont="1" applyFill="1" applyBorder="1" applyAlignment="1">
      <alignment horizontal="center"/>
    </xf>
    <xf numFmtId="177" fontId="0" fillId="0" borderId="42" xfId="0" applyNumberFormat="1" applyBorder="1" applyAlignment="1">
      <alignment horizontal="center"/>
    </xf>
    <xf numFmtId="1" fontId="6" fillId="5" borderId="16" xfId="0" applyNumberFormat="1" applyFont="1" applyFill="1" applyBorder="1" applyAlignment="1">
      <alignment horizontal="center"/>
    </xf>
    <xf numFmtId="1" fontId="6" fillId="5" borderId="17" xfId="0" applyNumberFormat="1" applyFont="1" applyFill="1" applyBorder="1" applyAlignment="1">
      <alignment horizontal="center"/>
    </xf>
    <xf numFmtId="1" fontId="6" fillId="5" borderId="18" xfId="0" applyNumberFormat="1" applyFont="1" applyFill="1" applyBorder="1" applyAlignment="1">
      <alignment horizontal="center"/>
    </xf>
    <xf numFmtId="0" fontId="6" fillId="5" borderId="54" xfId="0" applyFont="1" applyFill="1" applyBorder="1" applyAlignment="1">
      <alignment horizontal="center"/>
    </xf>
    <xf numFmtId="177" fontId="0" fillId="0" borderId="27" xfId="0" applyNumberFormat="1" applyBorder="1" applyAlignment="1">
      <alignment horizontal="center"/>
    </xf>
    <xf numFmtId="177" fontId="0" fillId="0" borderId="44" xfId="0" applyNumberFormat="1" applyBorder="1" applyAlignment="1">
      <alignment horizontal="center"/>
    </xf>
    <xf numFmtId="0" fontId="6" fillId="5" borderId="16" xfId="0" applyFont="1" applyFill="1" applyBorder="1" applyAlignment="1">
      <alignment horizontal="center"/>
    </xf>
    <xf numFmtId="177" fontId="0" fillId="0" borderId="17" xfId="0" applyNumberFormat="1" applyBorder="1" applyAlignment="1">
      <alignment horizontal="center"/>
    </xf>
    <xf numFmtId="177" fontId="0" fillId="0" borderId="18" xfId="0" applyNumberFormat="1" applyBorder="1" applyAlignment="1">
      <alignment horizontal="center"/>
    </xf>
    <xf numFmtId="0" fontId="0" fillId="0" borderId="30" xfId="0"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34" xfId="0" applyFont="1" applyFill="1" applyBorder="1" applyAlignment="1">
      <alignment horizontal="center"/>
    </xf>
    <xf numFmtId="0" fontId="6" fillId="5" borderId="36" xfId="0" applyFont="1" applyFill="1" applyBorder="1" applyAlignment="1">
      <alignment horizontal="center"/>
    </xf>
    <xf numFmtId="0" fontId="0" fillId="0" borderId="54" xfId="0" applyBorder="1" applyAlignment="1">
      <alignment horizontal="center"/>
    </xf>
    <xf numFmtId="0" fontId="0" fillId="0" borderId="44"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67" xfId="0" applyBorder="1" applyAlignment="1">
      <alignment horizontal="center"/>
    </xf>
    <xf numFmtId="0" fontId="0" fillId="0" borderId="49" xfId="0" applyBorder="1" applyAlignment="1">
      <alignment horizontal="center"/>
    </xf>
    <xf numFmtId="0" fontId="0" fillId="0" borderId="70" xfId="0" applyBorder="1" applyAlignment="1">
      <alignment horizontal="center"/>
    </xf>
    <xf numFmtId="0" fontId="0" fillId="0" borderId="52" xfId="0"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69" xfId="0" applyFont="1" applyBorder="1" applyAlignment="1">
      <alignment horizontal="center"/>
    </xf>
    <xf numFmtId="0" fontId="6" fillId="0" borderId="59" xfId="0" applyFont="1" applyBorder="1" applyAlignment="1">
      <alignment horizontal="center"/>
    </xf>
    <xf numFmtId="1" fontId="0" fillId="0" borderId="16" xfId="0" applyNumberFormat="1" applyBorder="1" applyAlignment="1">
      <alignment horizontal="center"/>
    </xf>
    <xf numFmtId="1" fontId="0" fillId="0" borderId="17" xfId="0" applyNumberFormat="1" applyBorder="1" applyAlignment="1">
      <alignment horizontal="center"/>
    </xf>
    <xf numFmtId="1" fontId="0" fillId="0" borderId="18" xfId="0" applyNumberFormat="1" applyBorder="1" applyAlignment="1">
      <alignment horizontal="center"/>
    </xf>
    <xf numFmtId="0" fontId="6" fillId="0" borderId="67" xfId="0" applyFont="1" applyBorder="1" applyAlignment="1">
      <alignment horizontal="center"/>
    </xf>
    <xf numFmtId="0" fontId="6" fillId="0" borderId="49" xfId="0" applyFont="1" applyBorder="1" applyAlignment="1">
      <alignment horizontal="center"/>
    </xf>
    <xf numFmtId="0" fontId="6" fillId="5" borderId="25" xfId="0" applyFont="1" applyFill="1" applyBorder="1" applyAlignment="1">
      <alignment horizontal="center"/>
    </xf>
    <xf numFmtId="1" fontId="0" fillId="0" borderId="25" xfId="0" applyNumberFormat="1" applyBorder="1" applyAlignment="1">
      <alignment horizontal="center"/>
    </xf>
    <xf numFmtId="1" fontId="0" fillId="0" borderId="29" xfId="0" applyNumberFormat="1" applyBorder="1" applyAlignment="1">
      <alignment horizontal="center"/>
    </xf>
    <xf numFmtId="0" fontId="0" fillId="0" borderId="16" xfId="0" applyBorder="1" applyAlignment="1">
      <alignment horizontal="center"/>
    </xf>
    <xf numFmtId="0" fontId="6" fillId="0" borderId="70" xfId="0" applyFont="1" applyBorder="1" applyAlignment="1">
      <alignment horizontal="center"/>
    </xf>
    <xf numFmtId="164" fontId="0" fillId="0" borderId="11"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164" fontId="0" fillId="0" borderId="33" xfId="0" applyNumberFormat="1" applyBorder="1" applyAlignment="1">
      <alignment horizontal="center"/>
    </xf>
    <xf numFmtId="164" fontId="0" fillId="0" borderId="54" xfId="0" applyNumberFormat="1" applyBorder="1" applyAlignment="1">
      <alignment horizontal="center"/>
    </xf>
    <xf numFmtId="164" fontId="0" fillId="0" borderId="44" xfId="0" applyNumberFormat="1" applyBorder="1" applyAlignment="1">
      <alignment horizontal="center"/>
    </xf>
    <xf numFmtId="164" fontId="0" fillId="0" borderId="29" xfId="0" applyNumberFormat="1" applyBorder="1" applyAlignment="1">
      <alignment horizontal="center"/>
    </xf>
    <xf numFmtId="164" fontId="0" fillId="0" borderId="16" xfId="0" applyNumberFormat="1" applyBorder="1" applyAlignment="1">
      <alignment horizontal="center"/>
    </xf>
    <xf numFmtId="164" fontId="0" fillId="0" borderId="18" xfId="0" applyNumberFormat="1" applyBorder="1" applyAlignment="1">
      <alignment horizontal="center"/>
    </xf>
    <xf numFmtId="164" fontId="0" fillId="0" borderId="14" xfId="0" applyNumberFormat="1" applyBorder="1" applyAlignment="1">
      <alignment horizontal="center"/>
    </xf>
    <xf numFmtId="164" fontId="0" fillId="0" borderId="28" xfId="0" applyNumberFormat="1" applyBorder="1" applyAlignment="1">
      <alignment horizontal="center"/>
    </xf>
    <xf numFmtId="164" fontId="0" fillId="0" borderId="39" xfId="0" applyNumberFormat="1" applyBorder="1" applyAlignment="1">
      <alignment horizontal="center"/>
    </xf>
    <xf numFmtId="164" fontId="0" fillId="0" borderId="40" xfId="0" applyNumberFormat="1" applyBorder="1" applyAlignment="1">
      <alignment horizontal="center"/>
    </xf>
    <xf numFmtId="164" fontId="0" fillId="0" borderId="64" xfId="0" applyNumberFormat="1" applyBorder="1" applyAlignment="1">
      <alignment horizontal="center"/>
    </xf>
    <xf numFmtId="164" fontId="0" fillId="0" borderId="15" xfId="0" applyNumberFormat="1" applyBorder="1" applyAlignment="1">
      <alignment horizontal="center"/>
    </xf>
    <xf numFmtId="164" fontId="0" fillId="0" borderId="17" xfId="0" applyNumberFormat="1" applyBorder="1" applyAlignment="1">
      <alignment horizontal="center"/>
    </xf>
    <xf numFmtId="164" fontId="0" fillId="0" borderId="61" xfId="0" applyNumberFormat="1" applyBorder="1" applyAlignment="1">
      <alignment horizontal="center"/>
    </xf>
    <xf numFmtId="164" fontId="0" fillId="0" borderId="53" xfId="0" applyNumberFormat="1" applyBorder="1" applyAlignment="1">
      <alignment horizontal="center"/>
    </xf>
    <xf numFmtId="164" fontId="0" fillId="0" borderId="26" xfId="0" applyNumberFormat="1" applyBorder="1" applyAlignment="1">
      <alignment horizontal="center"/>
    </xf>
    <xf numFmtId="1" fontId="0" fillId="0" borderId="15" xfId="0" applyNumberFormat="1" applyBorder="1" applyAlignment="1">
      <alignment horizontal="center"/>
    </xf>
    <xf numFmtId="0" fontId="3" fillId="0" borderId="0" xfId="0" applyFont="1" applyAlignment="1">
      <alignment horizontal="center"/>
    </xf>
    <xf numFmtId="9" fontId="0" fillId="0" borderId="41" xfId="0" applyNumberFormat="1" applyBorder="1" applyAlignment="1">
      <alignment horizontal="center"/>
    </xf>
    <xf numFmtId="0" fontId="85" fillId="5" borderId="34" xfId="0" applyFont="1" applyFill="1" applyBorder="1" applyAlignment="1">
      <alignment horizontal="center"/>
    </xf>
    <xf numFmtId="0" fontId="85" fillId="5" borderId="35" xfId="0" applyFont="1" applyFill="1" applyBorder="1" applyAlignment="1">
      <alignment horizontal="center"/>
    </xf>
    <xf numFmtId="0" fontId="85" fillId="5" borderId="36" xfId="0" applyFont="1" applyFill="1" applyBorder="1" applyAlignment="1">
      <alignment horizontal="center"/>
    </xf>
    <xf numFmtId="9" fontId="0" fillId="0" borderId="50" xfId="0" applyNumberFormat="1" applyBorder="1" applyAlignment="1">
      <alignment horizontal="center"/>
    </xf>
    <xf numFmtId="9" fontId="0" fillId="0" borderId="52" xfId="0" applyNumberFormat="1" applyBorder="1" applyAlignment="1">
      <alignment horizontal="center"/>
    </xf>
    <xf numFmtId="9" fontId="0" fillId="0" borderId="39" xfId="0" applyNumberFormat="1" applyBorder="1" applyAlignment="1">
      <alignment horizontal="center"/>
    </xf>
    <xf numFmtId="9" fontId="0" fillId="0" borderId="54" xfId="0" applyNumberFormat="1" applyBorder="1" applyAlignment="1">
      <alignment horizontal="center"/>
    </xf>
    <xf numFmtId="9" fontId="0" fillId="0" borderId="44" xfId="0" applyNumberFormat="1" applyBorder="1" applyAlignment="1">
      <alignment horizontal="center"/>
    </xf>
    <xf numFmtId="0" fontId="0" fillId="0" borderId="62" xfId="0" applyBorder="1" applyAlignment="1">
      <alignment horizontal="center"/>
    </xf>
    <xf numFmtId="0" fontId="0" fillId="0" borderId="48" xfId="0" applyBorder="1" applyAlignment="1">
      <alignment horizontal="center"/>
    </xf>
    <xf numFmtId="0" fontId="0" fillId="0" borderId="94" xfId="0" applyBorder="1" applyAlignment="1">
      <alignment horizontal="center"/>
    </xf>
    <xf numFmtId="0" fontId="0" fillId="0" borderId="95" xfId="0" applyBorder="1" applyAlignment="1">
      <alignment horizontal="center"/>
    </xf>
    <xf numFmtId="9" fontId="0" fillId="0" borderId="11" xfId="0" applyNumberFormat="1" applyBorder="1" applyAlignment="1">
      <alignment horizontal="center"/>
    </xf>
    <xf numFmtId="0" fontId="0" fillId="0" borderId="62" xfId="0" applyBorder="1"/>
    <xf numFmtId="0" fontId="0" fillId="0" borderId="48" xfId="0" applyBorder="1"/>
    <xf numFmtId="0" fontId="0" fillId="0" borderId="95" xfId="0" applyBorder="1"/>
    <xf numFmtId="9" fontId="0" fillId="0" borderId="13" xfId="0" applyNumberFormat="1" applyBorder="1" applyAlignment="1">
      <alignment horizontal="center"/>
    </xf>
    <xf numFmtId="0" fontId="0" fillId="0" borderId="94" xfId="0" applyBorder="1"/>
    <xf numFmtId="9" fontId="0" fillId="0" borderId="29" xfId="0" applyNumberFormat="1" applyBorder="1" applyAlignment="1">
      <alignment horizontal="center"/>
    </xf>
    <xf numFmtId="0" fontId="6" fillId="0" borderId="15" xfId="0" applyFont="1" applyBorder="1"/>
    <xf numFmtId="0" fontId="6" fillId="5" borderId="16" xfId="0" applyFont="1" applyFill="1" applyBorder="1"/>
    <xf numFmtId="0" fontId="6" fillId="5" borderId="17" xfId="0" applyFont="1" applyFill="1" applyBorder="1"/>
    <xf numFmtId="0" fontId="6" fillId="5" borderId="18" xfId="0" applyFont="1" applyFill="1" applyBorder="1"/>
    <xf numFmtId="0" fontId="6" fillId="5" borderId="15" xfId="0" applyFont="1" applyFill="1" applyBorder="1"/>
    <xf numFmtId="9" fontId="0" fillId="5" borderId="25" xfId="0" applyNumberFormat="1" applyFill="1" applyBorder="1" applyAlignment="1">
      <alignment horizontal="center"/>
    </xf>
    <xf numFmtId="9" fontId="0" fillId="5" borderId="17" xfId="0" applyNumberFormat="1" applyFill="1" applyBorder="1" applyAlignment="1">
      <alignment horizontal="center"/>
    </xf>
    <xf numFmtId="9" fontId="0" fillId="5" borderId="18" xfId="0" applyNumberFormat="1" applyFill="1" applyBorder="1" applyAlignment="1">
      <alignment horizontal="center"/>
    </xf>
    <xf numFmtId="9" fontId="0" fillId="5" borderId="16" xfId="0" applyNumberFormat="1" applyFill="1" applyBorder="1" applyAlignment="1">
      <alignment horizontal="center"/>
    </xf>
    <xf numFmtId="1" fontId="0" fillId="0" borderId="17" xfId="0" applyNumberFormat="1" applyFont="1" applyBorder="1" applyAlignment="1">
      <alignment horizontal="center"/>
    </xf>
    <xf numFmtId="1" fontId="0" fillId="0" borderId="18" xfId="0" applyNumberFormat="1" applyFont="1" applyBorder="1" applyAlignment="1">
      <alignment horizontal="center"/>
    </xf>
    <xf numFmtId="0" fontId="29" fillId="0" borderId="34" xfId="0" applyFont="1" applyBorder="1" applyAlignment="1">
      <alignment horizontal="center"/>
    </xf>
    <xf numFmtId="1" fontId="17" fillId="0" borderId="35" xfId="0" applyNumberFormat="1" applyFont="1" applyBorder="1" applyAlignment="1">
      <alignment horizontal="center"/>
    </xf>
    <xf numFmtId="1" fontId="17" fillId="0" borderId="36" xfId="0" applyNumberFormat="1" applyFont="1" applyBorder="1" applyAlignment="1">
      <alignment horizontal="center"/>
    </xf>
    <xf numFmtId="0" fontId="6" fillId="0" borderId="9" xfId="0" applyFont="1" applyBorder="1" applyAlignment="1">
      <alignment horizontal="center"/>
    </xf>
    <xf numFmtId="1" fontId="0" fillId="0" borderId="37" xfId="0" applyNumberFormat="1" applyFont="1" applyBorder="1" applyAlignment="1">
      <alignment horizontal="center"/>
    </xf>
    <xf numFmtId="1" fontId="0" fillId="0" borderId="45" xfId="0" applyNumberFormat="1" applyFont="1" applyBorder="1" applyAlignment="1">
      <alignment horizontal="center"/>
    </xf>
    <xf numFmtId="0" fontId="6" fillId="0" borderId="51" xfId="0" applyFont="1" applyBorder="1" applyAlignment="1">
      <alignment horizontal="center"/>
    </xf>
    <xf numFmtId="1" fontId="0" fillId="0" borderId="38" xfId="0" applyNumberFormat="1" applyFont="1" applyBorder="1" applyAlignment="1">
      <alignment horizontal="center"/>
    </xf>
    <xf numFmtId="1" fontId="0" fillId="0" borderId="58" xfId="0" applyNumberFormat="1" applyFont="1" applyBorder="1" applyAlignment="1">
      <alignment horizontal="center"/>
    </xf>
    <xf numFmtId="0" fontId="34" fillId="0" borderId="0" xfId="0" applyFont="1"/>
    <xf numFmtId="0" fontId="6" fillId="5" borderId="51" xfId="0" applyFont="1" applyFill="1" applyBorder="1" applyAlignment="1">
      <alignment horizontal="center"/>
    </xf>
    <xf numFmtId="0" fontId="6" fillId="5" borderId="38" xfId="0" applyFont="1" applyFill="1" applyBorder="1" applyAlignment="1">
      <alignment horizontal="center"/>
    </xf>
    <xf numFmtId="0" fontId="6" fillId="5" borderId="58" xfId="0" applyFont="1" applyFill="1" applyBorder="1" applyAlignment="1">
      <alignment horizontal="center" wrapText="1"/>
    </xf>
    <xf numFmtId="3" fontId="17" fillId="0" borderId="10" xfId="0" applyNumberFormat="1" applyFont="1" applyBorder="1" applyAlignment="1">
      <alignment horizontal="center"/>
    </xf>
    <xf numFmtId="3" fontId="17" fillId="0" borderId="42" xfId="0" applyNumberFormat="1" applyFont="1" applyBorder="1" applyAlignment="1">
      <alignment horizontal="center"/>
    </xf>
    <xf numFmtId="3" fontId="0" fillId="0" borderId="42" xfId="0" applyNumberFormat="1" applyFont="1" applyBorder="1" applyAlignment="1">
      <alignment horizontal="center"/>
    </xf>
    <xf numFmtId="3" fontId="17" fillId="0" borderId="11" xfId="0" applyNumberFormat="1" applyFont="1" applyBorder="1" applyAlignment="1">
      <alignment horizontal="center"/>
    </xf>
    <xf numFmtId="3" fontId="0" fillId="0" borderId="11" xfId="0" applyNumberFormat="1" applyFont="1" applyBorder="1" applyAlignment="1">
      <alignment horizontal="center"/>
    </xf>
    <xf numFmtId="0" fontId="17" fillId="0" borderId="19" xfId="0" applyFont="1" applyBorder="1"/>
    <xf numFmtId="0" fontId="0" fillId="0" borderId="20" xfId="0" applyBorder="1"/>
    <xf numFmtId="0" fontId="0" fillId="0" borderId="19" xfId="0" applyBorder="1"/>
    <xf numFmtId="0" fontId="6" fillId="5" borderId="40" xfId="0" applyFont="1" applyFill="1" applyBorder="1" applyAlignment="1">
      <alignment horizontal="center" wrapText="1"/>
    </xf>
    <xf numFmtId="0" fontId="0" fillId="0" borderId="69" xfId="0" applyBorder="1"/>
    <xf numFmtId="3" fontId="0" fillId="0" borderId="29" xfId="0" applyNumberFormat="1" applyFont="1" applyBorder="1" applyAlignment="1">
      <alignment horizontal="center"/>
    </xf>
    <xf numFmtId="3" fontId="0" fillId="0" borderId="27" xfId="0" applyNumberFormat="1" applyFont="1" applyBorder="1" applyAlignment="1">
      <alignment horizontal="center"/>
    </xf>
    <xf numFmtId="3" fontId="0" fillId="0" borderId="44" xfId="0" applyNumberFormat="1" applyFont="1" applyBorder="1" applyAlignment="1">
      <alignment horizontal="center"/>
    </xf>
    <xf numFmtId="3" fontId="0" fillId="0" borderId="25" xfId="0" applyNumberFormat="1" applyFont="1" applyBorder="1" applyAlignment="1">
      <alignment horizontal="center"/>
    </xf>
    <xf numFmtId="3" fontId="0" fillId="0" borderId="17" xfId="0" applyNumberFormat="1" applyFont="1" applyBorder="1" applyAlignment="1">
      <alignment horizontal="center"/>
    </xf>
    <xf numFmtId="3" fontId="0" fillId="0" borderId="18" xfId="0" applyNumberFormat="1" applyFont="1" applyBorder="1" applyAlignment="1">
      <alignment horizontal="center"/>
    </xf>
    <xf numFmtId="165" fontId="0" fillId="0" borderId="41" xfId="0" applyNumberFormat="1" applyFont="1" applyBorder="1" applyAlignment="1">
      <alignment horizontal="center"/>
    </xf>
    <xf numFmtId="165" fontId="0" fillId="0" borderId="33" xfId="0" applyNumberFormat="1" applyFont="1" applyBorder="1" applyAlignment="1">
      <alignment horizontal="center"/>
    </xf>
    <xf numFmtId="0" fontId="0" fillId="0" borderId="30" xfId="0" applyFont="1" applyBorder="1" applyAlignment="1">
      <alignment horizontal="center"/>
    </xf>
    <xf numFmtId="0" fontId="35" fillId="0" borderId="43" xfId="14" applyFont="1" applyBorder="1" applyAlignment="1">
      <alignment horizontal="center" vertical="center"/>
    </xf>
    <xf numFmtId="16" fontId="36" fillId="0" borderId="32" xfId="14" quotePrefix="1" applyNumberFormat="1" applyFont="1" applyBorder="1" applyAlignment="1">
      <alignment horizontal="center" vertical="center"/>
    </xf>
    <xf numFmtId="0" fontId="6" fillId="3" borderId="16" xfId="14" applyFont="1" applyFill="1" applyBorder="1" applyAlignment="1">
      <alignment horizontal="center"/>
    </xf>
    <xf numFmtId="0" fontId="6" fillId="3" borderId="17" xfId="14" applyFont="1" applyFill="1" applyBorder="1" applyAlignment="1">
      <alignment horizontal="center"/>
    </xf>
    <xf numFmtId="0" fontId="6" fillId="3" borderId="17" xfId="14" applyFont="1" applyFill="1" applyBorder="1" applyAlignment="1">
      <alignment horizontal="center" wrapText="1"/>
    </xf>
    <xf numFmtId="0" fontId="6" fillId="3" borderId="18" xfId="14"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34" xfId="0" applyFont="1" applyFill="1" applyBorder="1" applyAlignment="1">
      <alignment horizontal="center"/>
    </xf>
    <xf numFmtId="0" fontId="6" fillId="3" borderId="35" xfId="0" applyFont="1" applyFill="1" applyBorder="1" applyAlignment="1">
      <alignment horizontal="center"/>
    </xf>
    <xf numFmtId="0" fontId="6" fillId="3" borderId="36" xfId="0" applyFont="1" applyFill="1" applyBorder="1" applyAlignment="1">
      <alignment horizontal="center"/>
    </xf>
    <xf numFmtId="0" fontId="6" fillId="3" borderId="43" xfId="0" applyFont="1" applyFill="1" applyBorder="1" applyAlignment="1">
      <alignment horizontal="center"/>
    </xf>
    <xf numFmtId="0" fontId="0" fillId="5" borderId="14" xfId="0" applyFill="1" applyBorder="1" applyAlignment="1">
      <alignment horizontal="center"/>
    </xf>
    <xf numFmtId="0" fontId="7" fillId="0" borderId="0" xfId="0" applyFont="1" applyAlignment="1"/>
    <xf numFmtId="0" fontId="8" fillId="0" borderId="19" xfId="0" applyFont="1" applyBorder="1" applyAlignment="1">
      <alignment horizontal="center"/>
    </xf>
    <xf numFmtId="0" fontId="8" fillId="0" borderId="20" xfId="0" applyFont="1" applyBorder="1" applyAlignment="1">
      <alignment horizontal="center"/>
    </xf>
    <xf numFmtId="0" fontId="8" fillId="0" borderId="20" xfId="18" applyNumberFormat="1" applyFont="1" applyBorder="1" applyAlignment="1">
      <alignment horizontal="center"/>
    </xf>
    <xf numFmtId="0" fontId="8" fillId="0" borderId="21" xfId="18" applyNumberFormat="1" applyFont="1" applyBorder="1" applyAlignment="1">
      <alignment horizontal="center"/>
    </xf>
    <xf numFmtId="1" fontId="0" fillId="0" borderId="43" xfId="0" applyNumberFormat="1" applyFont="1" applyBorder="1" applyAlignment="1">
      <alignment horizontal="center" vertical="center"/>
    </xf>
    <xf numFmtId="1" fontId="0" fillId="0" borderId="40" xfId="0" applyNumberFormat="1" applyFont="1" applyBorder="1" applyAlignment="1">
      <alignment horizontal="center" vertical="center"/>
    </xf>
    <xf numFmtId="1" fontId="0" fillId="0" borderId="10" xfId="0" applyNumberFormat="1" applyFont="1" applyBorder="1" applyAlignment="1">
      <alignment horizontal="center" vertical="center"/>
    </xf>
    <xf numFmtId="1" fontId="0" fillId="0" borderId="42" xfId="0" applyNumberFormat="1" applyFont="1" applyBorder="1" applyAlignment="1">
      <alignment horizontal="center" vertical="center"/>
    </xf>
    <xf numFmtId="1" fontId="0" fillId="0" borderId="27" xfId="0" applyNumberFormat="1" applyFont="1" applyBorder="1" applyAlignment="1">
      <alignment horizontal="center" vertical="center"/>
    </xf>
    <xf numFmtId="1" fontId="0" fillId="0" borderId="44" xfId="0" applyNumberFormat="1" applyFont="1" applyBorder="1" applyAlignment="1">
      <alignment horizontal="center" vertical="center"/>
    </xf>
    <xf numFmtId="1" fontId="0" fillId="0" borderId="17" xfId="0" applyNumberFormat="1" applyFont="1" applyBorder="1" applyAlignment="1">
      <alignment horizontal="center" vertical="center"/>
    </xf>
    <xf numFmtId="1" fontId="0" fillId="0" borderId="18" xfId="0" applyNumberFormat="1" applyFont="1" applyBorder="1" applyAlignment="1">
      <alignment horizontal="center" vertical="center"/>
    </xf>
    <xf numFmtId="0" fontId="6" fillId="5" borderId="39" xfId="0" applyFont="1" applyFill="1" applyBorder="1" applyAlignment="1">
      <alignment wrapText="1"/>
    </xf>
    <xf numFmtId="0" fontId="6" fillId="5" borderId="41" xfId="0" applyFont="1" applyFill="1" applyBorder="1" applyAlignment="1">
      <alignment wrapText="1"/>
    </xf>
    <xf numFmtId="0" fontId="6" fillId="3" borderId="16" xfId="0" applyFont="1" applyFill="1" applyBorder="1" applyAlignment="1">
      <alignment wrapText="1"/>
    </xf>
    <xf numFmtId="0" fontId="6" fillId="5" borderId="54" xfId="0" applyFont="1" applyFill="1" applyBorder="1" applyAlignment="1">
      <alignment wrapText="1"/>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5" xfId="0" applyFont="1" applyFill="1" applyBorder="1" applyAlignment="1">
      <alignment horizontal="center" vertical="center"/>
    </xf>
    <xf numFmtId="0" fontId="0" fillId="0" borderId="0" xfId="0" applyFont="1" applyBorder="1"/>
    <xf numFmtId="0" fontId="7" fillId="0" borderId="46" xfId="0" applyFont="1" applyBorder="1" applyAlignment="1">
      <alignment horizontal="center"/>
    </xf>
    <xf numFmtId="0" fontId="7" fillId="0" borderId="43" xfId="0" applyFont="1" applyBorder="1" applyAlignment="1">
      <alignment horizontal="center"/>
    </xf>
    <xf numFmtId="0" fontId="7" fillId="0" borderId="40"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7" fillId="0" borderId="42" xfId="0" applyFont="1" applyBorder="1" applyAlignment="1">
      <alignment horizontal="center"/>
    </xf>
    <xf numFmtId="165" fontId="7" fillId="0" borderId="11" xfId="18" applyNumberFormat="1" applyFont="1" applyBorder="1" applyAlignment="1">
      <alignment horizontal="center"/>
    </xf>
    <xf numFmtId="165" fontId="7" fillId="0" borderId="10" xfId="18" applyNumberFormat="1" applyFont="1" applyBorder="1" applyAlignment="1">
      <alignment horizontal="center"/>
    </xf>
    <xf numFmtId="165" fontId="7" fillId="0" borderId="42" xfId="18" applyNumberFormat="1" applyFont="1" applyBorder="1" applyAlignment="1">
      <alignment horizontal="center"/>
    </xf>
    <xf numFmtId="165" fontId="7" fillId="0" borderId="47" xfId="18" applyNumberFormat="1" applyFont="1" applyBorder="1" applyAlignment="1">
      <alignment horizontal="center"/>
    </xf>
    <xf numFmtId="165" fontId="7" fillId="0" borderId="32" xfId="18" applyNumberFormat="1" applyFont="1" applyBorder="1" applyAlignment="1">
      <alignment horizontal="center"/>
    </xf>
    <xf numFmtId="165" fontId="7" fillId="0" borderId="30" xfId="18" applyNumberFormat="1" applyFont="1" applyBorder="1" applyAlignment="1">
      <alignment horizontal="center"/>
    </xf>
    <xf numFmtId="164" fontId="0" fillId="0" borderId="10" xfId="0" applyNumberFormat="1" applyBorder="1" applyAlignment="1">
      <alignment horizontal="center"/>
    </xf>
    <xf numFmtId="164" fontId="0" fillId="5" borderId="10" xfId="0" applyNumberFormat="1" applyFill="1" applyBorder="1" applyAlignment="1">
      <alignment horizontal="center"/>
    </xf>
    <xf numFmtId="164" fontId="0" fillId="0" borderId="32" xfId="0" applyNumberFormat="1" applyBorder="1" applyAlignment="1">
      <alignment horizontal="center"/>
    </xf>
    <xf numFmtId="0" fontId="6" fillId="3" borderId="61" xfId="0" applyFont="1" applyFill="1" applyBorder="1" applyAlignment="1">
      <alignment horizontal="center"/>
    </xf>
    <xf numFmtId="164" fontId="0" fillId="5" borderId="14" xfId="0" applyNumberFormat="1" applyFill="1" applyBorder="1" applyAlignment="1">
      <alignment horizontal="center"/>
    </xf>
    <xf numFmtId="0" fontId="0" fillId="0" borderId="53" xfId="0" applyBorder="1" applyAlignment="1">
      <alignment horizontal="center"/>
    </xf>
    <xf numFmtId="0" fontId="6" fillId="3" borderId="46" xfId="0" applyFont="1" applyFill="1" applyBorder="1" applyAlignment="1">
      <alignment horizontal="center"/>
    </xf>
    <xf numFmtId="0" fontId="0" fillId="0" borderId="11" xfId="0" applyBorder="1" applyAlignment="1">
      <alignment horizontal="center"/>
    </xf>
    <xf numFmtId="164" fontId="0" fillId="5" borderId="11" xfId="0" applyNumberFormat="1" applyFill="1" applyBorder="1" applyAlignment="1">
      <alignment horizontal="center"/>
    </xf>
    <xf numFmtId="0" fontId="6" fillId="46" borderId="19" xfId="0" applyFont="1" applyFill="1" applyBorder="1" applyAlignment="1">
      <alignment horizontal="center"/>
    </xf>
    <xf numFmtId="0" fontId="0" fillId="0" borderId="20" xfId="0" applyBorder="1" applyAlignment="1">
      <alignment horizontal="center"/>
    </xf>
    <xf numFmtId="164" fontId="0" fillId="0" borderId="20" xfId="0" applyNumberFormat="1" applyBorder="1" applyAlignment="1">
      <alignment horizontal="center"/>
    </xf>
    <xf numFmtId="164" fontId="0" fillId="5" borderId="20" xfId="0" applyNumberFormat="1" applyFill="1" applyBorder="1" applyAlignment="1">
      <alignment horizontal="center"/>
    </xf>
    <xf numFmtId="164" fontId="0" fillId="0" borderId="21" xfId="0" applyNumberFormat="1" applyBorder="1" applyAlignment="1">
      <alignment horizontal="center"/>
    </xf>
    <xf numFmtId="0" fontId="0" fillId="0" borderId="19" xfId="0" applyBorder="1" applyAlignment="1">
      <alignment horizontal="right"/>
    </xf>
    <xf numFmtId="0" fontId="0" fillId="0" borderId="20" xfId="0" applyBorder="1" applyAlignment="1">
      <alignment horizontal="right"/>
    </xf>
    <xf numFmtId="0" fontId="86" fillId="5" borderId="20" xfId="0" applyFont="1" applyFill="1" applyBorder="1" applyAlignment="1">
      <alignment horizontal="right"/>
    </xf>
    <xf numFmtId="0" fontId="0" fillId="0" borderId="21" xfId="0" applyBorder="1" applyAlignment="1">
      <alignment horizontal="right"/>
    </xf>
    <xf numFmtId="3" fontId="0" fillId="0" borderId="0" xfId="0" applyNumberFormat="1"/>
    <xf numFmtId="1" fontId="6" fillId="3" borderId="16" xfId="0" applyNumberFormat="1" applyFont="1" applyFill="1" applyBorder="1" applyAlignment="1">
      <alignment horizontal="center"/>
    </xf>
    <xf numFmtId="1" fontId="6" fillId="3" borderId="17" xfId="0" applyNumberFormat="1" applyFont="1" applyFill="1" applyBorder="1" applyAlignment="1">
      <alignment horizontal="center"/>
    </xf>
    <xf numFmtId="1" fontId="6" fillId="3" borderId="18" xfId="0" applyNumberFormat="1" applyFont="1" applyFill="1" applyBorder="1" applyAlignment="1">
      <alignment horizontal="center"/>
    </xf>
    <xf numFmtId="0" fontId="29" fillId="3" borderId="19" xfId="0" applyFont="1" applyFill="1" applyBorder="1" applyAlignment="1">
      <alignment horizontal="center"/>
    </xf>
    <xf numFmtId="0" fontId="6" fillId="3" borderId="19" xfId="0" applyFont="1" applyFill="1" applyBorder="1" applyAlignment="1">
      <alignment horizontal="center"/>
    </xf>
    <xf numFmtId="0" fontId="6" fillId="5" borderId="7" xfId="0" applyFont="1" applyFill="1" applyBorder="1" applyAlignment="1">
      <alignment horizontal="center"/>
    </xf>
    <xf numFmtId="3" fontId="17" fillId="0" borderId="39" xfId="0" applyNumberFormat="1" applyFont="1" applyBorder="1" applyAlignment="1">
      <alignment horizontal="center"/>
    </xf>
    <xf numFmtId="3" fontId="17" fillId="0" borderId="43" xfId="0" applyNumberFormat="1" applyFont="1" applyBorder="1" applyAlignment="1">
      <alignment horizontal="center"/>
    </xf>
    <xf numFmtId="3" fontId="17" fillId="0" borderId="40" xfId="0" applyNumberFormat="1" applyFont="1" applyBorder="1" applyAlignment="1">
      <alignment horizontal="center"/>
    </xf>
    <xf numFmtId="3" fontId="0" fillId="0" borderId="33" xfId="0" applyNumberFormat="1" applyFont="1" applyBorder="1" applyAlignment="1">
      <alignment horizontal="center"/>
    </xf>
    <xf numFmtId="3" fontId="0" fillId="0" borderId="32" xfId="0" applyNumberFormat="1" applyFont="1" applyBorder="1" applyAlignment="1">
      <alignment horizontal="center"/>
    </xf>
    <xf numFmtId="3" fontId="0" fillId="0" borderId="30" xfId="0" applyNumberFormat="1" applyFont="1" applyBorder="1" applyAlignment="1">
      <alignment horizontal="center"/>
    </xf>
    <xf numFmtId="3" fontId="0" fillId="0" borderId="39" xfId="0" applyNumberFormat="1" applyFont="1" applyBorder="1" applyAlignment="1">
      <alignment horizontal="center"/>
    </xf>
    <xf numFmtId="3" fontId="0" fillId="0" borderId="43" xfId="0" applyNumberFormat="1" applyFont="1" applyBorder="1" applyAlignment="1">
      <alignment horizontal="center"/>
    </xf>
    <xf numFmtId="3" fontId="0" fillId="0" borderId="40" xfId="0" applyNumberFormat="1" applyFont="1" applyBorder="1" applyAlignment="1">
      <alignment horizontal="center"/>
    </xf>
    <xf numFmtId="1" fontId="0" fillId="0" borderId="51" xfId="0" applyNumberFormat="1" applyFont="1" applyBorder="1" applyAlignment="1">
      <alignment horizontal="center"/>
    </xf>
    <xf numFmtId="0" fontId="8" fillId="5" borderId="15" xfId="15" applyFont="1" applyFill="1" applyBorder="1" applyAlignment="1">
      <alignment horizontal="center"/>
    </xf>
    <xf numFmtId="0" fontId="8" fillId="3" borderId="25" xfId="15" applyFont="1" applyFill="1" applyBorder="1" applyAlignment="1">
      <alignment horizontal="center"/>
    </xf>
    <xf numFmtId="0" fontId="8" fillId="3" borderId="17" xfId="15" applyFont="1" applyFill="1" applyBorder="1" applyAlignment="1">
      <alignment horizontal="center"/>
    </xf>
    <xf numFmtId="0" fontId="8" fillId="3" borderId="18" xfId="15" applyFont="1" applyFill="1" applyBorder="1" applyAlignment="1">
      <alignment horizontal="center"/>
    </xf>
    <xf numFmtId="0" fontId="7" fillId="6" borderId="46" xfId="15" applyFont="1" applyFill="1" applyBorder="1" applyAlignment="1">
      <alignment horizontal="center"/>
    </xf>
    <xf numFmtId="0" fontId="7" fillId="6" borderId="11" xfId="15" applyFont="1" applyFill="1" applyBorder="1" applyAlignment="1">
      <alignment horizontal="center"/>
    </xf>
    <xf numFmtId="0" fontId="7" fillId="6" borderId="47" xfId="15" applyFont="1" applyFill="1" applyBorder="1" applyAlignment="1">
      <alignment horizontal="center"/>
    </xf>
    <xf numFmtId="0" fontId="7" fillId="6" borderId="13" xfId="15" applyFont="1" applyFill="1" applyBorder="1" applyAlignment="1">
      <alignment horizontal="center"/>
    </xf>
    <xf numFmtId="3" fontId="7" fillId="6" borderId="43" xfId="15" applyNumberFormat="1" applyFont="1" applyFill="1" applyBorder="1" applyAlignment="1">
      <alignment horizontal="center"/>
    </xf>
    <xf numFmtId="3" fontId="7" fillId="6" borderId="40" xfId="15" applyNumberFormat="1" applyFont="1" applyFill="1" applyBorder="1" applyAlignment="1">
      <alignment horizontal="center"/>
    </xf>
    <xf numFmtId="3" fontId="7" fillId="6" borderId="10" xfId="15" applyNumberFormat="1" applyFont="1" applyFill="1" applyBorder="1" applyAlignment="1">
      <alignment horizontal="center"/>
    </xf>
    <xf numFmtId="3" fontId="7" fillId="6" borderId="42" xfId="15" applyNumberFormat="1" applyFont="1" applyFill="1" applyBorder="1" applyAlignment="1">
      <alignment horizontal="center"/>
    </xf>
    <xf numFmtId="3" fontId="7" fillId="6" borderId="32" xfId="15" applyNumberFormat="1" applyFont="1" applyFill="1" applyBorder="1" applyAlignment="1">
      <alignment horizontal="center"/>
    </xf>
    <xf numFmtId="3" fontId="7" fillId="6" borderId="30" xfId="15" applyNumberFormat="1" applyFont="1" applyFill="1" applyBorder="1" applyAlignment="1">
      <alignment horizontal="center"/>
    </xf>
    <xf numFmtId="3" fontId="7" fillId="6" borderId="12" xfId="15" applyNumberFormat="1" applyFont="1" applyFill="1" applyBorder="1" applyAlignment="1">
      <alignment horizontal="center"/>
    </xf>
    <xf numFmtId="3" fontId="7" fillId="6" borderId="52" xfId="15" applyNumberFormat="1" applyFont="1" applyFill="1" applyBorder="1" applyAlignment="1">
      <alignment horizontal="center"/>
    </xf>
    <xf numFmtId="0" fontId="6" fillId="3" borderId="17" xfId="0" applyFont="1" applyFill="1" applyBorder="1" applyAlignment="1">
      <alignment horizontal="center" vertical="center" wrapText="1"/>
    </xf>
    <xf numFmtId="0" fontId="6" fillId="5" borderId="16" xfId="0" applyFont="1" applyFill="1" applyBorder="1" applyAlignment="1">
      <alignment horizontal="center" vertical="center"/>
    </xf>
    <xf numFmtId="0" fontId="29" fillId="0" borderId="20"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left"/>
    </xf>
    <xf numFmtId="0" fontId="86" fillId="0" borderId="19" xfId="0" applyFont="1" applyBorder="1" applyAlignment="1">
      <alignment horizontal="left"/>
    </xf>
    <xf numFmtId="165" fontId="0" fillId="0" borderId="13" xfId="0" applyNumberFormat="1" applyFont="1" applyBorder="1" applyAlignment="1">
      <alignment horizontal="center"/>
    </xf>
    <xf numFmtId="165" fontId="0" fillId="0" borderId="52" xfId="0" applyNumberFormat="1" applyFont="1" applyBorder="1" applyAlignment="1">
      <alignment horizontal="center"/>
    </xf>
    <xf numFmtId="165" fontId="17" fillId="0" borderId="11" xfId="0" applyNumberFormat="1" applyFont="1" applyBorder="1" applyAlignment="1">
      <alignment horizontal="center"/>
    </xf>
    <xf numFmtId="165" fontId="17" fillId="0" borderId="42" xfId="0" applyNumberFormat="1" applyFont="1" applyBorder="1" applyAlignment="1">
      <alignment horizontal="center"/>
    </xf>
    <xf numFmtId="165" fontId="0" fillId="0" borderId="11" xfId="0" applyNumberFormat="1" applyFont="1" applyBorder="1" applyAlignment="1">
      <alignment horizontal="center"/>
    </xf>
    <xf numFmtId="165" fontId="0" fillId="0" borderId="47" xfId="0" applyNumberFormat="1" applyFont="1" applyBorder="1" applyAlignment="1">
      <alignment horizontal="center"/>
    </xf>
    <xf numFmtId="0" fontId="8" fillId="5" borderId="16" xfId="16" applyFont="1" applyFill="1" applyBorder="1" applyAlignment="1">
      <alignment horizontal="center"/>
    </xf>
    <xf numFmtId="0" fontId="8" fillId="5" borderId="18" xfId="16" applyFont="1" applyFill="1" applyBorder="1" applyAlignment="1">
      <alignment horizontal="center"/>
    </xf>
    <xf numFmtId="0" fontId="7" fillId="0" borderId="50" xfId="16" applyFont="1" applyBorder="1" applyAlignment="1">
      <alignment horizontal="left" vertical="center"/>
    </xf>
    <xf numFmtId="0" fontId="7" fillId="0" borderId="41" xfId="16" applyFont="1" applyBorder="1" applyAlignment="1">
      <alignment horizontal="left" vertical="center"/>
    </xf>
    <xf numFmtId="0" fontId="7" fillId="0" borderId="54" xfId="16" applyFont="1" applyBorder="1" applyAlignment="1">
      <alignment horizontal="left" vertical="center"/>
    </xf>
    <xf numFmtId="3" fontId="7" fillId="0" borderId="18" xfId="16" applyNumberFormat="1" applyFont="1" applyBorder="1" applyAlignment="1">
      <alignment horizontal="center"/>
    </xf>
    <xf numFmtId="0" fontId="8" fillId="0" borderId="16" xfId="16" applyFont="1" applyBorder="1" applyAlignment="1">
      <alignment horizontal="left" vertical="center"/>
    </xf>
    <xf numFmtId="3" fontId="17" fillId="0" borderId="0" xfId="0" applyNumberFormat="1" applyFont="1" applyAlignment="1">
      <alignment horizontal="center"/>
    </xf>
    <xf numFmtId="3" fontId="0" fillId="0" borderId="0" xfId="0" applyNumberFormat="1" applyFont="1" applyAlignment="1">
      <alignment horizontal="center"/>
    </xf>
    <xf numFmtId="3" fontId="7" fillId="0" borderId="22" xfId="16" applyNumberFormat="1" applyFont="1" applyBorder="1" applyAlignment="1">
      <alignment horizontal="center"/>
    </xf>
    <xf numFmtId="3" fontId="7" fillId="0" borderId="14" xfId="16" applyNumberFormat="1" applyFont="1" applyBorder="1" applyAlignment="1">
      <alignment horizontal="center"/>
    </xf>
    <xf numFmtId="3" fontId="7" fillId="0" borderId="28" xfId="16" applyNumberFormat="1" applyFont="1" applyBorder="1" applyAlignment="1">
      <alignment horizontal="center"/>
    </xf>
    <xf numFmtId="3" fontId="17" fillId="0" borderId="52" xfId="0" applyNumberFormat="1" applyFont="1" applyBorder="1" applyAlignment="1">
      <alignment horizontal="center"/>
    </xf>
    <xf numFmtId="0" fontId="8" fillId="5" borderId="15" xfId="16" applyFont="1" applyFill="1" applyBorder="1" applyAlignment="1">
      <alignment horizontal="center"/>
    </xf>
    <xf numFmtId="3" fontId="7" fillId="0" borderId="17" xfId="16" applyNumberFormat="1" applyFont="1" applyBorder="1" applyAlignment="1">
      <alignment horizontal="center"/>
    </xf>
    <xf numFmtId="165" fontId="25" fillId="0" borderId="6" xfId="16" applyNumberFormat="1" applyFont="1" applyBorder="1" applyAlignment="1">
      <alignment horizontal="center"/>
    </xf>
    <xf numFmtId="165" fontId="25" fillId="0" borderId="4" xfId="16" applyNumberFormat="1" applyFont="1" applyBorder="1" applyAlignment="1">
      <alignment horizontal="center"/>
    </xf>
    <xf numFmtId="0" fontId="26" fillId="7" borderId="16" xfId="16" applyFont="1" applyFill="1" applyBorder="1" applyAlignment="1">
      <alignment horizontal="center" vertical="center" wrapText="1"/>
    </xf>
    <xf numFmtId="0" fontId="26" fillId="7" borderId="17" xfId="16" applyFont="1" applyFill="1" applyBorder="1" applyAlignment="1">
      <alignment horizontal="center" vertical="center" wrapText="1"/>
    </xf>
    <xf numFmtId="0" fontId="26" fillId="7" borderId="60" xfId="16" applyFont="1" applyFill="1" applyBorder="1" applyAlignment="1">
      <alignment horizontal="center" vertical="center" wrapText="1"/>
    </xf>
    <xf numFmtId="165" fontId="25" fillId="0" borderId="63" xfId="16" applyNumberFormat="1" applyFont="1" applyBorder="1" applyAlignment="1">
      <alignment horizontal="center"/>
    </xf>
    <xf numFmtId="165" fontId="25" fillId="0" borderId="72" xfId="16" applyNumberFormat="1" applyFont="1" applyBorder="1" applyAlignment="1">
      <alignment horizontal="center"/>
    </xf>
    <xf numFmtId="0" fontId="25" fillId="0" borderId="2" xfId="16" applyFont="1" applyBorder="1" applyAlignment="1">
      <alignment vertical="center"/>
    </xf>
    <xf numFmtId="0" fontId="25" fillId="0" borderId="6" xfId="16" applyFont="1" applyBorder="1" applyAlignment="1">
      <alignment vertical="center"/>
    </xf>
    <xf numFmtId="0" fontId="25" fillId="0" borderId="4" xfId="16" applyFont="1" applyBorder="1" applyAlignment="1">
      <alignment vertical="center"/>
    </xf>
    <xf numFmtId="165" fontId="25" fillId="0" borderId="88" xfId="16" applyNumberFormat="1" applyFont="1" applyBorder="1" applyAlignment="1">
      <alignment horizontal="center"/>
    </xf>
    <xf numFmtId="165" fontId="25" fillId="0" borderId="2" xfId="16" applyNumberFormat="1" applyFont="1" applyBorder="1" applyAlignment="1">
      <alignment horizontal="center"/>
    </xf>
    <xf numFmtId="1" fontId="0" fillId="0" borderId="10" xfId="0" applyNumberFormat="1" applyBorder="1" applyAlignment="1">
      <alignment horizontal="center" vertical="center"/>
    </xf>
    <xf numFmtId="1" fontId="0" fillId="0" borderId="32" xfId="0" applyNumberFormat="1" applyBorder="1" applyAlignment="1">
      <alignment horizontal="center" vertical="center"/>
    </xf>
    <xf numFmtId="1" fontId="0" fillId="0" borderId="30" xfId="0" applyNumberFormat="1" applyBorder="1" applyAlignment="1">
      <alignment horizontal="center" vertical="center"/>
    </xf>
    <xf numFmtId="1" fontId="0" fillId="0" borderId="43" xfId="0" applyNumberFormat="1" applyBorder="1" applyAlignment="1">
      <alignment horizontal="center" vertical="center"/>
    </xf>
    <xf numFmtId="1" fontId="0" fillId="0" borderId="40" xfId="0" applyNumberFormat="1" applyBorder="1" applyAlignment="1">
      <alignment horizontal="center" vertical="center"/>
    </xf>
    <xf numFmtId="1" fontId="0" fillId="0" borderId="17" xfId="0" applyNumberFormat="1" applyBorder="1" applyAlignment="1">
      <alignment horizontal="center" vertical="center"/>
    </xf>
    <xf numFmtId="1" fontId="0" fillId="0" borderId="18" xfId="0" applyNumberFormat="1" applyBorder="1" applyAlignment="1">
      <alignment horizontal="center" vertical="center"/>
    </xf>
    <xf numFmtId="1" fontId="3" fillId="0" borderId="27" xfId="0" applyNumberFormat="1" applyFont="1" applyBorder="1" applyAlignment="1">
      <alignment horizontal="center" vertical="center"/>
    </xf>
    <xf numFmtId="1" fontId="3" fillId="0" borderId="44" xfId="0" applyNumberFormat="1" applyFont="1" applyBorder="1" applyAlignment="1">
      <alignment horizontal="center" vertical="center"/>
    </xf>
    <xf numFmtId="1" fontId="6" fillId="0" borderId="17" xfId="0" applyNumberFormat="1" applyFont="1" applyBorder="1" applyAlignment="1">
      <alignment horizontal="center" vertical="center"/>
    </xf>
    <xf numFmtId="1" fontId="6" fillId="0" borderId="18" xfId="0" applyNumberFormat="1" applyFont="1" applyBorder="1" applyAlignment="1">
      <alignment horizontal="center" vertical="center"/>
    </xf>
    <xf numFmtId="0" fontId="34" fillId="5" borderId="16" xfId="0" applyFont="1" applyFill="1" applyBorder="1" applyAlignment="1">
      <alignment wrapText="1"/>
    </xf>
    <xf numFmtId="0" fontId="0" fillId="5" borderId="41" xfId="0" applyFill="1" applyBorder="1" applyAlignment="1">
      <alignment wrapText="1"/>
    </xf>
    <xf numFmtId="0" fontId="34" fillId="3" borderId="39" xfId="0" applyFont="1" applyFill="1" applyBorder="1" applyAlignment="1">
      <alignment wrapText="1"/>
    </xf>
    <xf numFmtId="0" fontId="0" fillId="3" borderId="41" xfId="0" applyFill="1" applyBorder="1" applyAlignment="1">
      <alignment wrapText="1"/>
    </xf>
    <xf numFmtId="0" fontId="0" fillId="3" borderId="33" xfId="0" applyFill="1" applyBorder="1" applyAlignment="1">
      <alignment wrapText="1"/>
    </xf>
    <xf numFmtId="0" fontId="34" fillId="5" borderId="41" xfId="0" applyFont="1" applyFill="1" applyBorder="1" applyAlignment="1">
      <alignment wrapText="1"/>
    </xf>
    <xf numFmtId="0" fontId="3" fillId="5" borderId="54" xfId="0" applyFont="1" applyFill="1" applyBorder="1" applyAlignment="1">
      <alignment wrapText="1"/>
    </xf>
    <xf numFmtId="0" fontId="6" fillId="7" borderId="16" xfId="0" applyFont="1" applyFill="1" applyBorder="1" applyAlignment="1">
      <alignment wrapText="1"/>
    </xf>
    <xf numFmtId="0" fontId="17" fillId="0" borderId="0" xfId="0" applyFont="1"/>
    <xf numFmtId="3" fontId="7" fillId="0" borderId="10" xfId="124" applyNumberFormat="1" applyFont="1" applyBorder="1"/>
    <xf numFmtId="3" fontId="7" fillId="0" borderId="10" xfId="124" applyNumberFormat="1" applyFont="1" applyBorder="1" applyAlignment="1">
      <alignment horizontal="center"/>
    </xf>
    <xf numFmtId="3" fontId="7" fillId="0" borderId="12" xfId="124" applyNumberFormat="1" applyFont="1" applyBorder="1"/>
    <xf numFmtId="3" fontId="7" fillId="0" borderId="12" xfId="124" applyNumberFormat="1" applyFont="1" applyBorder="1" applyAlignment="1">
      <alignment horizontal="center"/>
    </xf>
    <xf numFmtId="3" fontId="7" fillId="0" borderId="52" xfId="124" applyNumberFormat="1" applyFont="1" applyBorder="1" applyAlignment="1">
      <alignment horizontal="center"/>
    </xf>
    <xf numFmtId="3" fontId="7" fillId="0" borderId="42" xfId="124" applyNumberFormat="1" applyFont="1" applyBorder="1" applyAlignment="1">
      <alignment horizontal="center"/>
    </xf>
    <xf numFmtId="3" fontId="7" fillId="0" borderId="32" xfId="124" applyNumberFormat="1" applyFont="1" applyBorder="1"/>
    <xf numFmtId="3" fontId="7" fillId="0" borderId="32" xfId="124" applyNumberFormat="1" applyFont="1" applyBorder="1" applyAlignment="1">
      <alignment horizontal="center"/>
    </xf>
    <xf numFmtId="3" fontId="7" fillId="0" borderId="30" xfId="124" applyNumberFormat="1" applyFont="1" applyBorder="1" applyAlignment="1">
      <alignment horizontal="center"/>
    </xf>
    <xf numFmtId="0" fontId="8" fillId="5" borderId="17" xfId="124" applyFont="1" applyFill="1" applyBorder="1" applyAlignment="1">
      <alignment horizontal="center" vertical="top"/>
    </xf>
    <xf numFmtId="0" fontId="8" fillId="5" borderId="18" xfId="124" applyFont="1" applyFill="1" applyBorder="1" applyAlignment="1">
      <alignment horizontal="center" vertical="top"/>
    </xf>
    <xf numFmtId="0" fontId="8" fillId="3" borderId="17" xfId="124" applyFont="1" applyFill="1" applyBorder="1" applyAlignment="1">
      <alignment horizontal="center" vertical="top"/>
    </xf>
    <xf numFmtId="0" fontId="8" fillId="3" borderId="18" xfId="124" applyFont="1" applyFill="1" applyBorder="1" applyAlignment="1">
      <alignment horizontal="center" vertical="top"/>
    </xf>
    <xf numFmtId="3" fontId="7" fillId="5" borderId="10" xfId="124" applyNumberFormat="1" applyFont="1" applyFill="1" applyBorder="1" applyAlignment="1">
      <alignment horizontal="center"/>
    </xf>
    <xf numFmtId="3" fontId="7" fillId="5" borderId="42" xfId="124" applyNumberFormat="1" applyFont="1" applyFill="1" applyBorder="1" applyAlignment="1">
      <alignment horizontal="center"/>
    </xf>
    <xf numFmtId="3" fontId="86" fillId="5" borderId="10" xfId="124" applyNumberFormat="1" applyFont="1" applyFill="1" applyBorder="1"/>
    <xf numFmtId="3" fontId="8" fillId="0" borderId="10" xfId="124" applyNumberFormat="1" applyFont="1" applyBorder="1"/>
    <xf numFmtId="0" fontId="8" fillId="3" borderId="25" xfId="124" applyFont="1" applyFill="1" applyBorder="1" applyAlignment="1">
      <alignment horizontal="center" vertical="top"/>
    </xf>
    <xf numFmtId="3" fontId="7" fillId="0" borderId="13" xfId="124" applyNumberFormat="1" applyFont="1" applyBorder="1" applyAlignment="1">
      <alignment horizontal="center"/>
    </xf>
    <xf numFmtId="3" fontId="7" fillId="0" borderId="11" xfId="124" applyNumberFormat="1" applyFont="1" applyBorder="1" applyAlignment="1">
      <alignment horizontal="center"/>
    </xf>
    <xf numFmtId="3" fontId="7" fillId="5" borderId="11" xfId="124" applyNumberFormat="1" applyFont="1" applyFill="1" applyBorder="1" applyAlignment="1">
      <alignment horizontal="center"/>
    </xf>
    <xf numFmtId="3" fontId="7" fillId="0" borderId="47" xfId="124" applyNumberFormat="1" applyFont="1" applyBorder="1" applyAlignment="1">
      <alignment horizontal="center"/>
    </xf>
    <xf numFmtId="0" fontId="7" fillId="0" borderId="52" xfId="124" applyFont="1" applyFill="1" applyBorder="1" applyAlignment="1">
      <alignment horizontal="left" vertical="center"/>
    </xf>
    <xf numFmtId="0" fontId="7" fillId="0" borderId="42" xfId="124" applyFont="1" applyFill="1" applyBorder="1" applyAlignment="1">
      <alignment horizontal="left" vertical="center"/>
    </xf>
    <xf numFmtId="0" fontId="8" fillId="0" borderId="42" xfId="124" applyFont="1" applyFill="1" applyBorder="1" applyAlignment="1">
      <alignment horizontal="left" vertical="center"/>
    </xf>
    <xf numFmtId="0" fontId="86" fillId="5" borderId="42" xfId="124" applyFont="1" applyFill="1" applyBorder="1" applyAlignment="1">
      <alignment horizontal="left" vertical="center"/>
    </xf>
    <xf numFmtId="0" fontId="7" fillId="0" borderId="30" xfId="124" applyFont="1" applyFill="1" applyBorder="1" applyAlignment="1">
      <alignment horizontal="left" vertical="center"/>
    </xf>
    <xf numFmtId="0" fontId="7" fillId="0" borderId="13" xfId="124" applyFont="1" applyFill="1" applyBorder="1" applyAlignment="1">
      <alignment horizontal="left" vertical="center"/>
    </xf>
    <xf numFmtId="0" fontId="7" fillId="0" borderId="11" xfId="124" applyFont="1" applyFill="1" applyBorder="1" applyAlignment="1">
      <alignment horizontal="left" vertical="center"/>
    </xf>
    <xf numFmtId="0" fontId="8" fillId="0" borderId="11" xfId="124" applyFont="1" applyFill="1" applyBorder="1" applyAlignment="1">
      <alignment horizontal="left" vertical="center"/>
    </xf>
    <xf numFmtId="0" fontId="86" fillId="5" borderId="11" xfId="124" applyFont="1" applyFill="1" applyBorder="1" applyAlignment="1">
      <alignment horizontal="left" vertical="center"/>
    </xf>
    <xf numFmtId="0" fontId="7" fillId="0" borderId="47" xfId="124" applyFont="1" applyFill="1" applyBorder="1" applyAlignment="1">
      <alignment horizontal="left" vertical="center"/>
    </xf>
    <xf numFmtId="0" fontId="7" fillId="0" borderId="24" xfId="124" applyFont="1" applyFill="1" applyBorder="1" applyAlignment="1">
      <alignment horizontal="center" vertical="top"/>
    </xf>
    <xf numFmtId="0" fontId="7" fillId="0" borderId="20" xfId="124" applyFont="1" applyFill="1" applyBorder="1" applyAlignment="1">
      <alignment horizontal="center" vertical="top"/>
    </xf>
    <xf numFmtId="0" fontId="8" fillId="0" borderId="20" xfId="124" applyFont="1" applyFill="1" applyBorder="1" applyAlignment="1">
      <alignment horizontal="center" vertical="top"/>
    </xf>
    <xf numFmtId="0" fontId="86" fillId="5" borderId="20" xfId="124" applyFont="1" applyFill="1" applyBorder="1" applyAlignment="1">
      <alignment horizontal="center" vertical="top"/>
    </xf>
    <xf numFmtId="0" fontId="7" fillId="0" borderId="21" xfId="124" applyFont="1" applyFill="1" applyBorder="1" applyAlignment="1">
      <alignment horizontal="center" vertical="top"/>
    </xf>
    <xf numFmtId="0" fontId="8" fillId="5" borderId="15" xfId="124" applyFont="1" applyFill="1" applyBorder="1" applyAlignment="1">
      <alignment horizontal="center" vertical="top"/>
    </xf>
    <xf numFmtId="0" fontId="8" fillId="5" borderId="25" xfId="124" applyFont="1" applyFill="1" applyBorder="1" applyAlignment="1">
      <alignment horizontal="center" vertical="top"/>
    </xf>
    <xf numFmtId="3" fontId="7" fillId="0" borderId="29" xfId="124" applyNumberFormat="1" applyFont="1" applyBorder="1" applyAlignment="1">
      <alignment horizontal="center"/>
    </xf>
    <xf numFmtId="3" fontId="7" fillId="0" borderId="27" xfId="124" applyNumberFormat="1" applyFont="1" applyBorder="1" applyAlignment="1">
      <alignment horizontal="center"/>
    </xf>
    <xf numFmtId="3" fontId="7" fillId="0" borderId="44" xfId="124" applyNumberFormat="1" applyFont="1" applyBorder="1" applyAlignment="1">
      <alignment horizontal="center"/>
    </xf>
    <xf numFmtId="0" fontId="0" fillId="0" borderId="0" xfId="0" applyBorder="1" applyAlignment="1"/>
    <xf numFmtId="0" fontId="8" fillId="5" borderId="55" xfId="124" applyFont="1" applyFill="1" applyBorder="1" applyAlignment="1">
      <alignment horizontal="center" vertical="top"/>
    </xf>
    <xf numFmtId="0" fontId="8" fillId="3" borderId="88" xfId="124" applyFont="1" applyFill="1" applyBorder="1" applyAlignment="1">
      <alignment horizontal="center" vertical="top"/>
    </xf>
    <xf numFmtId="0" fontId="8" fillId="3" borderId="35" xfId="124" applyFont="1" applyFill="1" applyBorder="1" applyAlignment="1">
      <alignment horizontal="center" vertical="top"/>
    </xf>
    <xf numFmtId="0" fontId="8" fillId="3" borderId="36" xfId="124" applyFont="1" applyFill="1" applyBorder="1" applyAlignment="1">
      <alignment horizontal="center" vertical="top"/>
    </xf>
    <xf numFmtId="1" fontId="7" fillId="0" borderId="10" xfId="124" applyNumberFormat="1" applyFont="1" applyFill="1" applyBorder="1" applyAlignment="1">
      <alignment horizontal="center"/>
    </xf>
    <xf numFmtId="1" fontId="7" fillId="0" borderId="42" xfId="124" applyNumberFormat="1" applyFont="1" applyFill="1" applyBorder="1" applyAlignment="1">
      <alignment horizontal="center"/>
    </xf>
    <xf numFmtId="1" fontId="7" fillId="0" borderId="32" xfId="124" applyNumberFormat="1" applyFont="1" applyFill="1" applyBorder="1" applyAlignment="1">
      <alignment horizontal="center"/>
    </xf>
    <xf numFmtId="1" fontId="7" fillId="0" borderId="30" xfId="124" applyNumberFormat="1" applyFont="1" applyFill="1" applyBorder="1" applyAlignment="1">
      <alignment horizontal="center"/>
    </xf>
    <xf numFmtId="1" fontId="7" fillId="0" borderId="11" xfId="124" applyNumberFormat="1" applyFont="1" applyFill="1" applyBorder="1" applyAlignment="1">
      <alignment horizontal="center"/>
    </xf>
    <xf numFmtId="1" fontId="7" fillId="0" borderId="47" xfId="124" applyNumberFormat="1" applyFont="1" applyFill="1" applyBorder="1" applyAlignment="1">
      <alignment horizontal="center"/>
    </xf>
    <xf numFmtId="0" fontId="8" fillId="5" borderId="34" xfId="124" applyFont="1" applyFill="1" applyBorder="1" applyAlignment="1">
      <alignment horizontal="center" vertical="top"/>
    </xf>
    <xf numFmtId="0" fontId="8" fillId="5" borderId="36" xfId="124" applyFont="1" applyFill="1" applyBorder="1" applyAlignment="1">
      <alignment horizontal="center" vertical="top"/>
    </xf>
    <xf numFmtId="0" fontId="7" fillId="0" borderId="41" xfId="124" applyFont="1" applyFill="1" applyBorder="1" applyAlignment="1">
      <alignment horizontal="center" vertical="top" wrapText="1"/>
    </xf>
    <xf numFmtId="0" fontId="7" fillId="0" borderId="42" xfId="124" applyFont="1" applyFill="1" applyBorder="1" applyAlignment="1">
      <alignment horizontal="center" vertical="center"/>
    </xf>
    <xf numFmtId="0" fontId="7" fillId="0" borderId="33" xfId="124" applyFont="1" applyFill="1" applyBorder="1" applyAlignment="1">
      <alignment horizontal="center" vertical="top" wrapText="1"/>
    </xf>
    <xf numFmtId="0" fontId="7" fillId="0" borderId="30" xfId="124" applyFont="1" applyFill="1" applyBorder="1" applyAlignment="1">
      <alignment horizontal="center" vertical="center"/>
    </xf>
    <xf numFmtId="0" fontId="8" fillId="0" borderId="41" xfId="124" applyFont="1" applyFill="1" applyBorder="1" applyAlignment="1">
      <alignment horizontal="center" vertical="top" wrapText="1"/>
    </xf>
    <xf numFmtId="0" fontId="8" fillId="0" borderId="42" xfId="124" applyFont="1" applyFill="1" applyBorder="1" applyAlignment="1">
      <alignment horizontal="center" vertical="center"/>
    </xf>
    <xf numFmtId="0" fontId="86" fillId="5" borderId="41" xfId="124" applyFont="1" applyFill="1" applyBorder="1" applyAlignment="1">
      <alignment horizontal="center" vertical="top" wrapText="1"/>
    </xf>
    <xf numFmtId="0" fontId="86" fillId="5" borderId="42" xfId="124" applyFont="1" applyFill="1" applyBorder="1" applyAlignment="1">
      <alignment horizontal="center" vertical="center"/>
    </xf>
    <xf numFmtId="1" fontId="7" fillId="5" borderId="11" xfId="124" applyNumberFormat="1" applyFont="1" applyFill="1" applyBorder="1" applyAlignment="1">
      <alignment horizontal="center"/>
    </xf>
    <xf numFmtId="1" fontId="7" fillId="5" borderId="10" xfId="124" applyNumberFormat="1" applyFont="1" applyFill="1" applyBorder="1" applyAlignment="1">
      <alignment horizontal="center"/>
    </xf>
    <xf numFmtId="1" fontId="7" fillId="5" borderId="42" xfId="124" applyNumberFormat="1" applyFont="1" applyFill="1" applyBorder="1" applyAlignment="1">
      <alignment horizontal="center"/>
    </xf>
    <xf numFmtId="0" fontId="23" fillId="0" borderId="20" xfId="124" applyFont="1" applyFill="1" applyBorder="1" applyAlignment="1">
      <alignment horizontal="center" vertical="top"/>
    </xf>
    <xf numFmtId="0" fontId="23" fillId="0" borderId="21" xfId="124" applyFont="1" applyFill="1" applyBorder="1" applyAlignment="1">
      <alignment horizontal="center" vertical="top"/>
    </xf>
    <xf numFmtId="0" fontId="4" fillId="0" borderId="42" xfId="124" applyFont="1" applyBorder="1" applyAlignment="1">
      <alignment horizontal="center" vertical="center"/>
    </xf>
    <xf numFmtId="0" fontId="4" fillId="0" borderId="42" xfId="124" applyFont="1" applyFill="1" applyBorder="1" applyAlignment="1">
      <alignment horizontal="center" vertical="center"/>
    </xf>
    <xf numFmtId="0" fontId="4" fillId="0" borderId="30" xfId="124" applyFont="1" applyBorder="1" applyAlignment="1">
      <alignment horizontal="center" vertic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34" xfId="0" applyFont="1" applyFill="1" applyBorder="1" applyAlignment="1">
      <alignment horizontal="center"/>
    </xf>
    <xf numFmtId="0" fontId="6" fillId="3" borderId="35" xfId="0" applyFont="1" applyFill="1" applyBorder="1" applyAlignment="1">
      <alignment horizontal="center"/>
    </xf>
    <xf numFmtId="0" fontId="6" fillId="3" borderId="36" xfId="0" applyFont="1" applyFill="1" applyBorder="1" applyAlignment="1">
      <alignment horizontal="center"/>
    </xf>
    <xf numFmtId="0" fontId="0" fillId="0" borderId="3" xfId="0" applyBorder="1" applyAlignment="1">
      <alignment horizontal="center" vertical="center" wrapText="1"/>
    </xf>
    <xf numFmtId="0" fontId="0" fillId="0" borderId="37" xfId="0" applyBorder="1" applyAlignment="1">
      <alignment horizontal="center" vertical="center"/>
    </xf>
    <xf numFmtId="0" fontId="0" fillId="0" borderId="12" xfId="0" applyBorder="1" applyAlignment="1">
      <alignment horizontal="center" vertical="center"/>
    </xf>
    <xf numFmtId="1" fontId="0" fillId="0" borderId="10" xfId="0" applyNumberFormat="1" applyBorder="1" applyAlignment="1">
      <alignment horizontal="center"/>
    </xf>
    <xf numFmtId="1" fontId="0" fillId="0" borderId="32" xfId="0" applyNumberFormat="1" applyBorder="1" applyAlignment="1">
      <alignment horizontal="center"/>
    </xf>
    <xf numFmtId="0" fontId="6" fillId="5" borderId="34" xfId="0" applyFont="1" applyFill="1" applyBorder="1" applyAlignment="1">
      <alignment horizontal="center" vertical="center"/>
    </xf>
    <xf numFmtId="0" fontId="6" fillId="3" borderId="51" xfId="0" applyFont="1" applyFill="1" applyBorder="1" applyAlignment="1">
      <alignment horizontal="center" vertical="center"/>
    </xf>
    <xf numFmtId="16" fontId="6" fillId="5" borderId="39" xfId="0" applyNumberFormat="1" applyFont="1" applyFill="1" applyBorder="1" applyAlignment="1">
      <alignment horizontal="center"/>
    </xf>
    <xf numFmtId="0" fontId="6" fillId="5" borderId="41" xfId="0" applyFont="1" applyFill="1" applyBorder="1" applyAlignment="1">
      <alignment horizontal="center"/>
    </xf>
    <xf numFmtId="0" fontId="6" fillId="5" borderId="33" xfId="0" applyFont="1" applyFill="1" applyBorder="1" applyAlignment="1">
      <alignment horizontal="center"/>
    </xf>
    <xf numFmtId="178" fontId="6" fillId="5" borderId="16" xfId="0" applyNumberFormat="1" applyFont="1" applyFill="1" applyBorder="1" applyAlignment="1">
      <alignment horizontal="center"/>
    </xf>
    <xf numFmtId="0" fontId="11" fillId="0" borderId="0" xfId="0" applyFont="1"/>
    <xf numFmtId="167" fontId="12" fillId="0" borderId="0" xfId="67" applyNumberFormat="1"/>
    <xf numFmtId="178" fontId="6" fillId="5" borderId="34" xfId="0" applyNumberFormat="1" applyFont="1" applyFill="1" applyBorder="1" applyAlignment="1">
      <alignment horizontal="center"/>
    </xf>
    <xf numFmtId="0" fontId="6" fillId="5" borderId="35" xfId="0" applyFont="1" applyFill="1" applyBorder="1" applyAlignment="1">
      <alignment horizontal="center"/>
    </xf>
    <xf numFmtId="0" fontId="12" fillId="0" borderId="39" xfId="12" applyBorder="1"/>
    <xf numFmtId="0" fontId="12" fillId="0" borderId="41" xfId="12" applyBorder="1"/>
    <xf numFmtId="167" fontId="12" fillId="0" borderId="43" xfId="12" applyNumberFormat="1" applyBorder="1" applyAlignment="1">
      <alignment horizontal="center"/>
    </xf>
    <xf numFmtId="167" fontId="12" fillId="0" borderId="40" xfId="12" applyNumberFormat="1" applyBorder="1" applyAlignment="1">
      <alignment horizontal="center"/>
    </xf>
    <xf numFmtId="167" fontId="12" fillId="0" borderId="10" xfId="12" applyNumberFormat="1" applyBorder="1" applyAlignment="1">
      <alignment horizontal="center"/>
    </xf>
    <xf numFmtId="167" fontId="12" fillId="0" borderId="42" xfId="12" applyNumberFormat="1" applyBorder="1" applyAlignment="1">
      <alignment horizontal="center"/>
    </xf>
    <xf numFmtId="0" fontId="12" fillId="0" borderId="54" xfId="12" applyBorder="1"/>
    <xf numFmtId="167" fontId="12" fillId="0" borderId="27" xfId="12" applyNumberFormat="1" applyBorder="1" applyAlignment="1">
      <alignment horizontal="center"/>
    </xf>
    <xf numFmtId="167" fontId="12" fillId="0" borderId="44" xfId="12" applyNumberFormat="1" applyBorder="1" applyAlignment="1">
      <alignment horizontal="center"/>
    </xf>
    <xf numFmtId="0" fontId="11" fillId="0" borderId="16" xfId="12" applyFont="1" applyBorder="1"/>
    <xf numFmtId="167" fontId="12" fillId="0" borderId="17" xfId="12" applyNumberFormat="1" applyBorder="1" applyAlignment="1">
      <alignment horizontal="center"/>
    </xf>
    <xf numFmtId="167" fontId="12" fillId="0" borderId="18" xfId="12" applyNumberFormat="1" applyBorder="1" applyAlignment="1">
      <alignment horizontal="center"/>
    </xf>
    <xf numFmtId="0" fontId="2" fillId="0" borderId="0" xfId="0" applyFont="1" applyFill="1" applyBorder="1" applyAlignment="1">
      <alignment horizontal="left"/>
    </xf>
    <xf numFmtId="0" fontId="6" fillId="5" borderId="10" xfId="0" applyFont="1" applyFill="1" applyBorder="1" applyAlignment="1">
      <alignment horizontal="center" vertical="center"/>
    </xf>
    <xf numFmtId="0" fontId="6" fillId="5" borderId="18" xfId="0" applyFont="1" applyFill="1" applyBorder="1" applyAlignment="1">
      <alignment horizontal="center" vertical="center"/>
    </xf>
    <xf numFmtId="9" fontId="0" fillId="0" borderId="17" xfId="0" applyNumberFormat="1" applyBorder="1" applyAlignment="1">
      <alignment horizontal="center"/>
    </xf>
    <xf numFmtId="9" fontId="0" fillId="0" borderId="18" xfId="0" applyNumberFormat="1" applyBorder="1" applyAlignment="1">
      <alignment horizontal="center"/>
    </xf>
    <xf numFmtId="0" fontId="6" fillId="3" borderId="16" xfId="141" applyFont="1" applyFill="1" applyBorder="1"/>
    <xf numFmtId="0" fontId="6" fillId="3" borderId="17" xfId="141" applyFont="1" applyFill="1" applyBorder="1"/>
    <xf numFmtId="0" fontId="6" fillId="3" borderId="18" xfId="141" applyFont="1" applyFill="1" applyBorder="1"/>
    <xf numFmtId="0" fontId="0" fillId="7" borderId="39" xfId="0" applyFill="1" applyBorder="1" applyAlignment="1">
      <alignment horizontal="left"/>
    </xf>
    <xf numFmtId="0" fontId="0" fillId="7" borderId="41" xfId="0" applyFill="1" applyBorder="1" applyAlignment="1">
      <alignment horizontal="left"/>
    </xf>
    <xf numFmtId="0" fontId="6" fillId="7" borderId="16" xfId="0" applyFont="1" applyFill="1" applyBorder="1" applyAlignment="1">
      <alignment horizontal="left"/>
    </xf>
    <xf numFmtId="0" fontId="0" fillId="7" borderId="33" xfId="0" applyFill="1" applyBorder="1" applyAlignment="1">
      <alignment horizontal="left"/>
    </xf>
    <xf numFmtId="0" fontId="0" fillId="0" borderId="9" xfId="0" applyBorder="1" applyAlignment="1">
      <alignment horizontal="left"/>
    </xf>
    <xf numFmtId="9" fontId="0" fillId="0" borderId="37" xfId="0" applyNumberFormat="1" applyBorder="1" applyAlignment="1">
      <alignment horizontal="center"/>
    </xf>
    <xf numFmtId="0" fontId="0" fillId="0" borderId="0" xfId="0" applyAlignment="1">
      <alignment vertical="center" wrapText="1"/>
    </xf>
    <xf numFmtId="0" fontId="0" fillId="0" borderId="4" xfId="0" applyBorder="1" applyAlignment="1">
      <alignment horizontal="center"/>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3" fontId="12" fillId="0" borderId="40" xfId="12" applyNumberFormat="1" applyBorder="1" applyAlignment="1">
      <alignment horizontal="center"/>
    </xf>
    <xf numFmtId="3" fontId="12" fillId="0" borderId="44" xfId="12" applyNumberFormat="1" applyBorder="1" applyAlignment="1">
      <alignment horizontal="center"/>
    </xf>
    <xf numFmtId="3" fontId="12" fillId="0" borderId="18" xfId="12" applyNumberFormat="1" applyBorder="1" applyAlignment="1">
      <alignment horizontal="center"/>
    </xf>
    <xf numFmtId="0" fontId="11" fillId="7" borderId="18" xfId="12" applyFont="1" applyFill="1" applyBorder="1"/>
    <xf numFmtId="0" fontId="39" fillId="7" borderId="59" xfId="12" applyFont="1" applyFill="1" applyBorder="1" applyAlignment="1">
      <alignment horizontal="center"/>
    </xf>
    <xf numFmtId="0" fontId="7" fillId="3" borderId="67" xfId="78" applyFont="1" applyFill="1" applyBorder="1" applyAlignment="1">
      <alignment horizontal="center"/>
    </xf>
    <xf numFmtId="0" fontId="8" fillId="3" borderId="49" xfId="78" applyFont="1" applyFill="1" applyBorder="1" applyAlignment="1">
      <alignment horizontal="center"/>
    </xf>
    <xf numFmtId="0" fontId="7" fillId="3" borderId="49" xfId="78" applyFont="1" applyFill="1" applyBorder="1" applyAlignment="1">
      <alignment horizontal="center"/>
    </xf>
    <xf numFmtId="0" fontId="7" fillId="3" borderId="49" xfId="12" applyFont="1" applyFill="1" applyBorder="1" applyAlignment="1">
      <alignment horizontal="center"/>
    </xf>
    <xf numFmtId="0" fontId="7" fillId="3" borderId="56" xfId="78" applyFont="1" applyFill="1" applyBorder="1" applyAlignment="1">
      <alignment horizontal="center"/>
    </xf>
    <xf numFmtId="0" fontId="11" fillId="7" borderId="25" xfId="12" applyFont="1" applyFill="1" applyBorder="1"/>
    <xf numFmtId="3" fontId="12" fillId="0" borderId="46" xfId="12" applyNumberFormat="1" applyBorder="1" applyAlignment="1">
      <alignment horizontal="center"/>
    </xf>
    <xf numFmtId="3" fontId="12" fillId="0" borderId="11" xfId="12" applyNumberFormat="1" applyBorder="1" applyAlignment="1">
      <alignment horizontal="center"/>
    </xf>
    <xf numFmtId="3" fontId="12" fillId="0" borderId="29" xfId="12" applyNumberFormat="1" applyBorder="1" applyAlignment="1">
      <alignment horizontal="center"/>
    </xf>
    <xf numFmtId="3" fontId="12" fillId="0" borderId="25" xfId="12" applyNumberFormat="1" applyBorder="1" applyAlignment="1">
      <alignment horizontal="center"/>
    </xf>
    <xf numFmtId="1" fontId="12" fillId="0" borderId="42" xfId="17" applyNumberFormat="1" applyFont="1" applyFill="1" applyBorder="1" applyAlignment="1">
      <alignment horizontal="center"/>
    </xf>
    <xf numFmtId="1" fontId="12" fillId="0" borderId="42" xfId="17" applyNumberFormat="1" applyFont="1" applyBorder="1" applyAlignment="1">
      <alignment horizontal="center"/>
    </xf>
    <xf numFmtId="1" fontId="12" fillId="0" borderId="44" xfId="17" applyNumberFormat="1" applyFont="1" applyFill="1" applyBorder="1" applyAlignment="1">
      <alignment horizontal="center"/>
    </xf>
    <xf numFmtId="1" fontId="12" fillId="0" borderId="18" xfId="17" applyNumberFormat="1" applyFont="1" applyFill="1" applyBorder="1" applyAlignment="1">
      <alignment horizontal="center"/>
    </xf>
    <xf numFmtId="1" fontId="12" fillId="0" borderId="17" xfId="17" applyNumberFormat="1" applyFont="1" applyFill="1" applyBorder="1" applyAlignment="1">
      <alignment horizontal="center"/>
    </xf>
    <xf numFmtId="1" fontId="12" fillId="0" borderId="52" xfId="17" applyNumberFormat="1" applyFont="1" applyFill="1" applyBorder="1" applyAlignment="1">
      <alignment horizontal="center"/>
    </xf>
    <xf numFmtId="0" fontId="11" fillId="7" borderId="18" xfId="12" applyFont="1" applyFill="1" applyBorder="1" applyAlignment="1">
      <alignment horizontal="center"/>
    </xf>
    <xf numFmtId="0" fontId="6" fillId="3" borderId="34" xfId="0" applyFont="1" applyFill="1" applyBorder="1" applyAlignment="1">
      <alignment wrapText="1"/>
    </xf>
    <xf numFmtId="0" fontId="6" fillId="3" borderId="36" xfId="0" applyFont="1" applyFill="1" applyBorder="1" applyAlignment="1">
      <alignment wrapText="1"/>
    </xf>
    <xf numFmtId="0" fontId="6" fillId="3" borderId="18" xfId="0" applyFont="1" applyFill="1" applyBorder="1" applyAlignment="1">
      <alignment wrapText="1"/>
    </xf>
    <xf numFmtId="0" fontId="0" fillId="3" borderId="41" xfId="0" applyFill="1" applyBorder="1"/>
    <xf numFmtId="0" fontId="0" fillId="3" borderId="33" xfId="0" applyFill="1" applyBorder="1"/>
    <xf numFmtId="0" fontId="34" fillId="3" borderId="39" xfId="0" applyFont="1" applyFill="1" applyBorder="1"/>
    <xf numFmtId="0" fontId="0" fillId="0" borderId="45" xfId="0" applyBorder="1"/>
    <xf numFmtId="0" fontId="0" fillId="0" borderId="17" xfId="0" applyBorder="1"/>
    <xf numFmtId="0" fontId="0" fillId="0" borderId="18" xfId="0" applyBorder="1"/>
    <xf numFmtId="0" fontId="0" fillId="3" borderId="54" xfId="0" applyFill="1" applyBorder="1"/>
    <xf numFmtId="0" fontId="34" fillId="3" borderId="50" xfId="0" applyFont="1" applyFill="1" applyBorder="1"/>
    <xf numFmtId="0" fontId="0" fillId="0" borderId="31" xfId="0" applyBorder="1"/>
    <xf numFmtId="0" fontId="0" fillId="0" borderId="38" xfId="0" applyBorder="1"/>
    <xf numFmtId="3" fontId="0" fillId="0" borderId="40" xfId="0" applyNumberFormat="1" applyBorder="1" applyAlignment="1">
      <alignment horizontal="center"/>
    </xf>
    <xf numFmtId="3" fontId="0" fillId="0" borderId="42" xfId="0" applyNumberFormat="1" applyBorder="1" applyAlignment="1">
      <alignment horizontal="center"/>
    </xf>
    <xf numFmtId="3" fontId="0" fillId="0" borderId="30" xfId="0" applyNumberFormat="1" applyBorder="1" applyAlignment="1">
      <alignment horizontal="center"/>
    </xf>
    <xf numFmtId="3" fontId="0" fillId="0" borderId="45" xfId="0" applyNumberFormat="1" applyBorder="1" applyAlignment="1">
      <alignment horizontal="center"/>
    </xf>
    <xf numFmtId="3" fontId="0" fillId="0" borderId="18" xfId="0" applyNumberFormat="1" applyBorder="1" applyAlignment="1">
      <alignment horizontal="center"/>
    </xf>
    <xf numFmtId="3" fontId="0" fillId="0" borderId="44" xfId="0" applyNumberFormat="1" applyBorder="1" applyAlignment="1">
      <alignment horizontal="center"/>
    </xf>
    <xf numFmtId="3" fontId="0" fillId="0" borderId="2" xfId="0" applyNumberFormat="1" applyBorder="1" applyAlignment="1">
      <alignment horizontal="center"/>
    </xf>
    <xf numFmtId="3" fontId="0" fillId="0" borderId="4" xfId="0" applyNumberFormat="1" applyBorder="1"/>
    <xf numFmtId="3" fontId="0" fillId="0" borderId="6" xfId="0" applyNumberFormat="1" applyBorder="1"/>
    <xf numFmtId="3" fontId="0" fillId="0" borderId="52" xfId="0" applyNumberFormat="1" applyBorder="1" applyAlignment="1">
      <alignment horizontal="center"/>
    </xf>
    <xf numFmtId="0" fontId="0" fillId="0" borderId="0" xfId="0"/>
    <xf numFmtId="0" fontId="0" fillId="0" borderId="0" xfId="0" applyFont="1" applyAlignment="1">
      <alignment horizontal="center" vertical="center"/>
    </xf>
    <xf numFmtId="0" fontId="0" fillId="0" borderId="0" xfId="0" applyFont="1" applyBorder="1" applyAlignment="1">
      <alignment vertical="center"/>
    </xf>
    <xf numFmtId="0" fontId="17" fillId="6" borderId="20" xfId="142" applyFont="1" applyFill="1" applyBorder="1" applyAlignment="1">
      <alignment horizontal="left" vertical="center" wrapText="1"/>
    </xf>
    <xf numFmtId="0" fontId="17" fillId="6" borderId="21" xfId="142" applyFont="1" applyFill="1" applyBorder="1" applyAlignment="1">
      <alignment horizontal="left" vertical="center" wrapText="1"/>
    </xf>
    <xf numFmtId="0" fontId="29" fillId="3" borderId="19" xfId="142" applyFont="1" applyFill="1" applyBorder="1" applyAlignment="1">
      <alignment horizontal="left" vertical="center" wrapText="1"/>
    </xf>
    <xf numFmtId="0" fontId="17" fillId="3" borderId="20" xfId="142" applyFont="1" applyFill="1" applyBorder="1" applyAlignment="1">
      <alignment horizontal="left" vertical="center" wrapText="1"/>
    </xf>
    <xf numFmtId="0" fontId="17" fillId="3" borderId="19" xfId="142" applyFont="1" applyFill="1" applyBorder="1" applyAlignment="1">
      <alignment horizontal="left" vertical="center" wrapText="1"/>
    </xf>
    <xf numFmtId="0" fontId="17" fillId="3" borderId="21" xfId="142" applyFont="1" applyFill="1" applyBorder="1" applyAlignment="1">
      <alignment horizontal="left" vertical="center" wrapText="1"/>
    </xf>
    <xf numFmtId="0" fontId="88" fillId="6" borderId="20" xfId="0" applyFont="1" applyFill="1" applyBorder="1" applyAlignment="1">
      <alignment horizontal="center" vertical="center"/>
    </xf>
    <xf numFmtId="0" fontId="88" fillId="6" borderId="21" xfId="0" applyFont="1" applyFill="1" applyBorder="1" applyAlignment="1">
      <alignment horizontal="center" vertical="center"/>
    </xf>
    <xf numFmtId="1" fontId="6" fillId="6" borderId="48" xfId="0" applyNumberFormat="1" applyFont="1" applyFill="1" applyBorder="1" applyAlignment="1">
      <alignment horizontal="left"/>
    </xf>
    <xf numFmtId="0" fontId="88" fillId="3" borderId="19" xfId="0" applyFont="1" applyFill="1" applyBorder="1" applyAlignment="1">
      <alignment horizontal="center" vertical="center"/>
    </xf>
    <xf numFmtId="0" fontId="88" fillId="6" borderId="20" xfId="0" applyFont="1" applyFill="1" applyBorder="1" applyAlignment="1">
      <alignment horizontal="center"/>
    </xf>
    <xf numFmtId="2" fontId="6" fillId="6" borderId="48" xfId="0" applyNumberFormat="1" applyFont="1" applyFill="1" applyBorder="1" applyAlignment="1">
      <alignment horizontal="center"/>
    </xf>
    <xf numFmtId="0" fontId="88" fillId="6" borderId="21" xfId="0" applyFont="1" applyFill="1" applyBorder="1" applyAlignment="1">
      <alignment horizontal="center"/>
    </xf>
    <xf numFmtId="2" fontId="6" fillId="6" borderId="71" xfId="0" applyNumberFormat="1" applyFont="1" applyFill="1" applyBorder="1" applyAlignment="1">
      <alignment horizontal="center"/>
    </xf>
    <xf numFmtId="0" fontId="88" fillId="3" borderId="19" xfId="0" applyFont="1" applyFill="1" applyBorder="1" applyAlignment="1">
      <alignment horizontal="center"/>
    </xf>
    <xf numFmtId="2" fontId="6" fillId="3" borderId="62" xfId="0" applyNumberFormat="1" applyFont="1" applyFill="1" applyBorder="1" applyAlignment="1">
      <alignment horizontal="center"/>
    </xf>
    <xf numFmtId="0" fontId="87" fillId="0" borderId="0" xfId="0" applyFont="1" applyAlignment="1">
      <alignment horizontal="left" vertical="center"/>
    </xf>
    <xf numFmtId="2" fontId="6" fillId="3" borderId="62" xfId="0" applyNumberFormat="1" applyFont="1" applyFill="1" applyBorder="1" applyAlignment="1">
      <alignment horizontal="center" vertical="center"/>
    </xf>
    <xf numFmtId="2" fontId="6" fillId="6" borderId="48" xfId="0" applyNumberFormat="1" applyFont="1" applyFill="1" applyBorder="1" applyAlignment="1">
      <alignment horizontal="center" vertical="center"/>
    </xf>
    <xf numFmtId="2" fontId="6" fillId="6" borderId="71" xfId="0" applyNumberFormat="1" applyFont="1" applyFill="1" applyBorder="1" applyAlignment="1">
      <alignment horizontal="center" vertical="center"/>
    </xf>
    <xf numFmtId="1" fontId="6" fillId="6" borderId="48" xfId="0" applyNumberFormat="1" applyFont="1" applyFill="1" applyBorder="1" applyAlignment="1">
      <alignment horizontal="center" vertical="center"/>
    </xf>
    <xf numFmtId="0" fontId="6" fillId="5" borderId="60" xfId="0" applyFont="1" applyFill="1" applyBorder="1" applyAlignment="1">
      <alignment horizontal="center" vertical="center"/>
    </xf>
    <xf numFmtId="0" fontId="89" fillId="5" borderId="15" xfId="0" applyFont="1" applyFill="1" applyBorder="1" applyAlignment="1">
      <alignment horizontal="center" vertical="center"/>
    </xf>
    <xf numFmtId="0" fontId="0" fillId="0" borderId="0" xfId="0"/>
    <xf numFmtId="165" fontId="4" fillId="6" borderId="38" xfId="15" applyNumberFormat="1" applyFont="1" applyFill="1" applyBorder="1" applyAlignment="1">
      <alignment horizontal="center"/>
    </xf>
    <xf numFmtId="165" fontId="4" fillId="6" borderId="35" xfId="15" applyNumberFormat="1" applyFont="1" applyFill="1" applyBorder="1" applyAlignment="1">
      <alignment horizontal="center"/>
    </xf>
    <xf numFmtId="165" fontId="7" fillId="6" borderId="36" xfId="16" applyNumberFormat="1" applyFont="1" applyFill="1" applyBorder="1" applyAlignment="1">
      <alignment horizontal="center" wrapText="1"/>
    </xf>
    <xf numFmtId="0" fontId="4" fillId="6" borderId="9" xfId="15" applyFont="1" applyFill="1" applyBorder="1" applyAlignment="1">
      <alignment horizontal="left"/>
    </xf>
    <xf numFmtId="165" fontId="4" fillId="6" borderId="37" xfId="15" applyNumberFormat="1" applyFont="1" applyFill="1" applyBorder="1" applyAlignment="1">
      <alignment horizontal="center"/>
    </xf>
    <xf numFmtId="165" fontId="7" fillId="6" borderId="45" xfId="16" applyNumberFormat="1" applyFont="1" applyFill="1" applyBorder="1" applyAlignment="1">
      <alignment horizontal="center" wrapText="1"/>
    </xf>
    <xf numFmtId="165" fontId="4" fillId="6" borderId="9" xfId="15" applyNumberFormat="1" applyFont="1" applyFill="1" applyBorder="1" applyAlignment="1">
      <alignment horizontal="left"/>
    </xf>
    <xf numFmtId="165" fontId="4" fillId="6" borderId="51" xfId="15" applyNumberFormat="1" applyFont="1" applyFill="1" applyBorder="1" applyAlignment="1">
      <alignment horizontal="left"/>
    </xf>
    <xf numFmtId="165" fontId="7" fillId="6" borderId="58" xfId="16" applyNumberFormat="1" applyFont="1" applyFill="1" applyBorder="1" applyAlignment="1">
      <alignment horizontal="center" wrapText="1"/>
    </xf>
    <xf numFmtId="165" fontId="7" fillId="6" borderId="9" xfId="16" applyNumberFormat="1" applyFont="1" applyFill="1" applyBorder="1" applyAlignment="1">
      <alignment horizontal="left"/>
    </xf>
    <xf numFmtId="165" fontId="7" fillId="6" borderId="51" xfId="16" applyNumberFormat="1" applyFont="1" applyFill="1" applyBorder="1" applyAlignment="1">
      <alignment horizontal="left"/>
    </xf>
    <xf numFmtId="165" fontId="7" fillId="6" borderId="34" xfId="16" applyNumberFormat="1" applyFont="1" applyFill="1" applyBorder="1" applyAlignment="1">
      <alignment horizontal="left"/>
    </xf>
    <xf numFmtId="0" fontId="6" fillId="3" borderId="15" xfId="15" applyFont="1" applyFill="1" applyBorder="1" applyAlignment="1">
      <alignment horizontal="center" vertical="center"/>
    </xf>
    <xf numFmtId="0" fontId="6" fillId="3" borderId="15" xfId="15" applyFont="1" applyFill="1" applyBorder="1" applyAlignment="1">
      <alignment horizontal="center" vertical="center" wrapText="1"/>
    </xf>
    <xf numFmtId="165" fontId="7" fillId="6" borderId="34" xfId="16" applyNumberFormat="1" applyFont="1" applyFill="1" applyBorder="1" applyAlignment="1">
      <alignment horizontal="left" wrapText="1"/>
    </xf>
    <xf numFmtId="0" fontId="4" fillId="6" borderId="51" xfId="15" applyFont="1" applyFill="1" applyBorder="1" applyAlignment="1">
      <alignment horizontal="left"/>
    </xf>
    <xf numFmtId="0" fontId="6" fillId="3" borderId="16" xfId="15" applyFont="1" applyFill="1" applyBorder="1" applyAlignment="1">
      <alignment horizontal="left"/>
    </xf>
    <xf numFmtId="165" fontId="6" fillId="5" borderId="17" xfId="15" applyNumberFormat="1" applyFont="1" applyFill="1" applyBorder="1" applyAlignment="1">
      <alignment horizontal="center"/>
    </xf>
    <xf numFmtId="165" fontId="8" fillId="5" borderId="18" xfId="16" applyNumberFormat="1" applyFont="1" applyFill="1" applyBorder="1" applyAlignment="1">
      <alignment horizontal="center" wrapText="1"/>
    </xf>
    <xf numFmtId="0" fontId="6" fillId="3" borderId="39" xfId="0" applyFont="1" applyFill="1" applyBorder="1" applyAlignment="1">
      <alignment horizontal="center" wrapText="1"/>
    </xf>
    <xf numFmtId="0" fontId="6" fillId="3" borderId="41" xfId="0" applyFont="1" applyFill="1" applyBorder="1" applyAlignment="1">
      <alignment horizontal="center" wrapText="1"/>
    </xf>
    <xf numFmtId="0" fontId="6" fillId="3" borderId="33" xfId="0" applyFont="1" applyFill="1" applyBorder="1" applyAlignment="1">
      <alignment horizontal="center" wrapText="1"/>
    </xf>
    <xf numFmtId="16" fontId="6" fillId="3" borderId="20" xfId="0" applyNumberFormat="1" applyFont="1" applyFill="1" applyBorder="1" applyAlignment="1">
      <alignment horizontal="center"/>
    </xf>
    <xf numFmtId="0" fontId="8" fillId="0" borderId="0" xfId="3" applyFont="1" applyAlignment="1">
      <alignment horizontal="center" vertical="center"/>
    </xf>
    <xf numFmtId="167" fontId="7" fillId="0" borderId="10" xfId="79" applyNumberFormat="1" applyFont="1" applyBorder="1" applyAlignment="1">
      <alignment horizontal="center" vertical="center"/>
    </xf>
    <xf numFmtId="167" fontId="7" fillId="0" borderId="43" xfId="79" applyNumberFormat="1" applyFont="1" applyBorder="1" applyAlignment="1">
      <alignment horizontal="center" vertical="center"/>
    </xf>
    <xf numFmtId="167" fontId="7" fillId="0" borderId="40" xfId="79" applyNumberFormat="1" applyFont="1" applyBorder="1" applyAlignment="1">
      <alignment horizontal="center" vertical="center"/>
    </xf>
    <xf numFmtId="167" fontId="7" fillId="0" borderId="42" xfId="79" applyNumberFormat="1" applyFont="1" applyBorder="1" applyAlignment="1">
      <alignment horizontal="center" vertical="center"/>
    </xf>
    <xf numFmtId="167" fontId="7" fillId="0" borderId="32" xfId="79" applyNumberFormat="1" applyFont="1" applyBorder="1" applyAlignment="1">
      <alignment horizontal="center" vertical="center"/>
    </xf>
    <xf numFmtId="167" fontId="7" fillId="0" borderId="30" xfId="79" applyNumberFormat="1" applyFont="1" applyBorder="1" applyAlignment="1">
      <alignment horizontal="center" vertical="center"/>
    </xf>
    <xf numFmtId="16" fontId="8" fillId="3" borderId="39" xfId="3" quotePrefix="1" applyNumberFormat="1" applyFont="1" applyFill="1" applyBorder="1" applyAlignment="1">
      <alignment horizontal="center" vertical="center" wrapText="1"/>
    </xf>
    <xf numFmtId="0" fontId="8" fillId="3" borderId="41" xfId="3" quotePrefix="1" applyFont="1" applyFill="1" applyBorder="1" applyAlignment="1">
      <alignment horizontal="center" vertical="center" wrapText="1"/>
    </xf>
    <xf numFmtId="0" fontId="8" fillId="3" borderId="33" xfId="3" quotePrefix="1" applyFont="1" applyFill="1" applyBorder="1" applyAlignment="1">
      <alignment horizontal="center" vertical="center" wrapText="1"/>
    </xf>
    <xf numFmtId="167" fontId="0" fillId="0" borderId="11" xfId="0" applyNumberFormat="1" applyBorder="1" applyAlignment="1">
      <alignment horizontal="center"/>
    </xf>
    <xf numFmtId="167" fontId="0" fillId="0" borderId="47" xfId="0" applyNumberFormat="1" applyBorder="1" applyAlignment="1">
      <alignment horizontal="center"/>
    </xf>
    <xf numFmtId="0" fontId="17" fillId="0" borderId="10" xfId="142" applyFont="1" applyBorder="1" applyAlignment="1">
      <alignment horizontal="center" vertical="top" wrapText="1"/>
    </xf>
    <xf numFmtId="0" fontId="17" fillId="0" borderId="12" xfId="142" applyFont="1" applyBorder="1" applyAlignment="1">
      <alignment horizontal="center" vertical="top" wrapText="1"/>
    </xf>
    <xf numFmtId="0" fontId="17" fillId="0" borderId="41" xfId="142" applyFont="1" applyBorder="1" applyAlignment="1">
      <alignment horizontal="center" vertical="top" wrapText="1"/>
    </xf>
    <xf numFmtId="2" fontId="17" fillId="0" borderId="42" xfId="142" applyNumberFormat="1" applyFont="1" applyBorder="1" applyAlignment="1">
      <alignment horizontal="center" vertical="top"/>
    </xf>
    <xf numFmtId="0" fontId="17" fillId="0" borderId="33" xfId="142" applyFont="1" applyBorder="1" applyAlignment="1">
      <alignment horizontal="center" vertical="top" wrapText="1"/>
    </xf>
    <xf numFmtId="0" fontId="17" fillId="0" borderId="32" xfId="142" applyFont="1" applyBorder="1" applyAlignment="1">
      <alignment horizontal="center" vertical="top" wrapText="1"/>
    </xf>
    <xf numFmtId="2" fontId="17" fillId="0" borderId="30" xfId="142" applyNumberFormat="1" applyFont="1" applyBorder="1" applyAlignment="1">
      <alignment horizontal="center" vertical="top"/>
    </xf>
    <xf numFmtId="0" fontId="17" fillId="0" borderId="50" xfId="142" applyFont="1" applyBorder="1" applyAlignment="1">
      <alignment horizontal="center" vertical="top" wrapText="1"/>
    </xf>
    <xf numFmtId="2" fontId="17" fillId="0" borderId="52" xfId="142" applyNumberFormat="1" applyFont="1" applyBorder="1" applyAlignment="1">
      <alignment horizontal="center" vertical="top"/>
    </xf>
    <xf numFmtId="2" fontId="6" fillId="3" borderId="18" xfId="0" applyNumberFormat="1" applyFont="1" applyFill="1" applyBorder="1" applyAlignment="1">
      <alignment horizontal="center"/>
    </xf>
    <xf numFmtId="0" fontId="85" fillId="5" borderId="41" xfId="142" applyFont="1" applyFill="1" applyBorder="1" applyAlignment="1">
      <alignment horizontal="center" vertical="top" wrapText="1"/>
    </xf>
    <xf numFmtId="0" fontId="17" fillId="5" borderId="10" xfId="142" applyFont="1" applyFill="1" applyBorder="1" applyAlignment="1">
      <alignment horizontal="center" vertical="top" wrapText="1"/>
    </xf>
    <xf numFmtId="2" fontId="17" fillId="5" borderId="42" xfId="142" applyNumberFormat="1" applyFont="1" applyFill="1" applyBorder="1" applyAlignment="1">
      <alignment horizontal="center" vertical="top"/>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5" borderId="10" xfId="0" applyFill="1" applyBorder="1" applyAlignment="1">
      <alignment horizontal="center" vertical="center"/>
    </xf>
    <xf numFmtId="0" fontId="0" fillId="5" borderId="42" xfId="0" applyFill="1" applyBorder="1" applyAlignment="1">
      <alignment horizontal="center" vertical="center"/>
    </xf>
    <xf numFmtId="0" fontId="6" fillId="5" borderId="41" xfId="0" applyFont="1" applyFill="1" applyBorder="1" applyAlignment="1">
      <alignment horizontal="center" vertical="center"/>
    </xf>
    <xf numFmtId="0" fontId="34" fillId="5" borderId="41" xfId="0" applyFont="1" applyFill="1" applyBorder="1" applyAlignment="1">
      <alignment horizontal="center" vertical="center"/>
    </xf>
    <xf numFmtId="1" fontId="17" fillId="0" borderId="10" xfId="142" applyNumberFormat="1" applyFont="1" applyBorder="1" applyAlignment="1">
      <alignment horizontal="center" vertical="top" wrapText="1"/>
    </xf>
    <xf numFmtId="1" fontId="17" fillId="5" borderId="10" xfId="142" applyNumberFormat="1" applyFont="1" applyFill="1" applyBorder="1" applyAlignment="1">
      <alignment horizontal="center" vertical="top" wrapText="1"/>
    </xf>
    <xf numFmtId="2" fontId="17" fillId="0" borderId="41" xfId="142" applyNumberFormat="1" applyFont="1" applyBorder="1" applyAlignment="1">
      <alignment horizontal="center" vertical="top" wrapText="1"/>
    </xf>
    <xf numFmtId="2" fontId="85" fillId="5" borderId="41" xfId="142" applyNumberFormat="1" applyFont="1" applyFill="1" applyBorder="1" applyAlignment="1">
      <alignment horizontal="center" vertical="top" wrapText="1"/>
    </xf>
    <xf numFmtId="2" fontId="17" fillId="0" borderId="33" xfId="142" applyNumberFormat="1" applyFont="1" applyBorder="1" applyAlignment="1">
      <alignment horizontal="center" vertical="top" wrapText="1"/>
    </xf>
    <xf numFmtId="1" fontId="17" fillId="0" borderId="32" xfId="142" applyNumberFormat="1" applyFont="1" applyBorder="1" applyAlignment="1">
      <alignment horizontal="center" vertical="top" wrapText="1"/>
    </xf>
    <xf numFmtId="2" fontId="17" fillId="0" borderId="50" xfId="142" applyNumberFormat="1" applyFont="1" applyBorder="1" applyAlignment="1">
      <alignment horizontal="center" vertical="top" wrapText="1"/>
    </xf>
    <xf numFmtId="1" fontId="17" fillId="0" borderId="12" xfId="142" applyNumberFormat="1" applyFont="1" applyBorder="1" applyAlignment="1">
      <alignment horizontal="center" vertical="top" wrapText="1"/>
    </xf>
    <xf numFmtId="2" fontId="6" fillId="7" borderId="16" xfId="0" applyNumberFormat="1" applyFont="1" applyFill="1" applyBorder="1" applyAlignment="1">
      <alignment horizontal="center"/>
    </xf>
    <xf numFmtId="1" fontId="6" fillId="7" borderId="17" xfId="0" applyNumberFormat="1" applyFont="1" applyFill="1" applyBorder="1" applyAlignment="1">
      <alignment horizontal="center"/>
    </xf>
    <xf numFmtId="2" fontId="6" fillId="7" borderId="18" xfId="0" applyNumberFormat="1" applyFont="1" applyFill="1" applyBorder="1" applyAlignment="1">
      <alignment horizontal="center"/>
    </xf>
    <xf numFmtId="0" fontId="0" fillId="0" borderId="0" xfId="0"/>
    <xf numFmtId="0" fontId="6" fillId="0" borderId="0" xfId="0" applyFont="1" applyAlignment="1">
      <alignment vertical="center"/>
    </xf>
    <xf numFmtId="0" fontId="6" fillId="7" borderId="10" xfId="0" applyFont="1" applyFill="1" applyBorder="1" applyAlignment="1">
      <alignment horizontal="center" vertical="center"/>
    </xf>
    <xf numFmtId="1" fontId="0" fillId="0" borderId="27" xfId="0" applyNumberFormat="1" applyFont="1" applyBorder="1" applyAlignment="1">
      <alignment horizontal="center"/>
    </xf>
    <xf numFmtId="1" fontId="0" fillId="0" borderId="44" xfId="0" applyNumberFormat="1" applyFont="1" applyBorder="1" applyAlignment="1">
      <alignment horizontal="center"/>
    </xf>
    <xf numFmtId="165" fontId="7" fillId="6" borderId="10" xfId="16" applyNumberFormat="1" applyFont="1" applyFill="1" applyBorder="1" applyAlignment="1">
      <alignment horizontal="center"/>
    </xf>
    <xf numFmtId="165" fontId="4" fillId="6" borderId="42" xfId="0" applyNumberFormat="1" applyFont="1" applyFill="1" applyBorder="1" applyAlignment="1">
      <alignment horizontal="center"/>
    </xf>
    <xf numFmtId="165" fontId="7" fillId="6" borderId="32" xfId="16" applyNumberFormat="1" applyFont="1" applyFill="1" applyBorder="1" applyAlignment="1">
      <alignment horizontal="center"/>
    </xf>
    <xf numFmtId="165" fontId="4" fillId="6" borderId="30" xfId="0" applyNumberFormat="1" applyFont="1" applyFill="1" applyBorder="1" applyAlignment="1">
      <alignment horizontal="center"/>
    </xf>
    <xf numFmtId="165" fontId="7" fillId="6" borderId="12" xfId="16" applyNumberFormat="1" applyFont="1" applyFill="1" applyBorder="1" applyAlignment="1">
      <alignment horizontal="center"/>
    </xf>
    <xf numFmtId="165" fontId="4" fillId="6" borderId="52" xfId="0" applyNumberFormat="1" applyFont="1" applyFill="1" applyBorder="1" applyAlignment="1">
      <alignment horizontal="center"/>
    </xf>
    <xf numFmtId="0" fontId="6" fillId="3" borderId="18" xfId="15" applyFont="1" applyFill="1" applyBorder="1" applyAlignment="1">
      <alignment horizontal="center"/>
    </xf>
    <xf numFmtId="165" fontId="7" fillId="6" borderId="13" xfId="16" applyNumberFormat="1" applyFont="1" applyFill="1" applyBorder="1" applyAlignment="1">
      <alignment horizontal="center"/>
    </xf>
    <xf numFmtId="165" fontId="7" fillId="6" borderId="11" xfId="16" applyNumberFormat="1" applyFont="1" applyFill="1" applyBorder="1" applyAlignment="1">
      <alignment horizontal="center"/>
    </xf>
    <xf numFmtId="165" fontId="7" fillId="6" borderId="47" xfId="16" applyNumberFormat="1" applyFont="1" applyFill="1" applyBorder="1" applyAlignment="1">
      <alignment horizontal="center"/>
    </xf>
    <xf numFmtId="0" fontId="6" fillId="3" borderId="15" xfId="15" applyFont="1" applyFill="1" applyBorder="1" applyAlignment="1">
      <alignment horizontal="center"/>
    </xf>
    <xf numFmtId="0" fontId="7" fillId="6" borderId="24" xfId="16" applyFont="1" applyFill="1" applyBorder="1" applyAlignment="1">
      <alignment horizontal="center"/>
    </xf>
    <xf numFmtId="0" fontId="7" fillId="6" borderId="20" xfId="16" applyFont="1" applyFill="1" applyBorder="1" applyAlignment="1">
      <alignment horizontal="center"/>
    </xf>
    <xf numFmtId="0" fontId="7" fillId="6" borderId="21" xfId="16" applyFont="1" applyFill="1" applyBorder="1" applyAlignment="1">
      <alignment horizontal="center"/>
    </xf>
    <xf numFmtId="0" fontId="7" fillId="6" borderId="39" xfId="12" applyFont="1" applyFill="1" applyBorder="1" applyAlignment="1">
      <alignment horizontal="center"/>
    </xf>
    <xf numFmtId="178" fontId="8" fillId="3" borderId="41" xfId="3" applyNumberFormat="1" applyFont="1" applyFill="1" applyBorder="1" applyAlignment="1">
      <alignment horizontal="center" vertical="center" wrapText="1"/>
    </xf>
    <xf numFmtId="0" fontId="8" fillId="3" borderId="10" xfId="3" applyFont="1" applyFill="1" applyBorder="1" applyAlignment="1">
      <alignment horizontal="center" vertical="center"/>
    </xf>
    <xf numFmtId="0" fontId="8" fillId="3" borderId="10" xfId="3" applyFont="1" applyFill="1" applyBorder="1" applyAlignment="1">
      <alignment horizontal="center" vertical="center" wrapText="1"/>
    </xf>
    <xf numFmtId="0" fontId="8" fillId="3" borderId="42" xfId="3" applyFont="1" applyFill="1" applyBorder="1" applyAlignment="1">
      <alignment horizontal="center" vertical="center"/>
    </xf>
    <xf numFmtId="0" fontId="8" fillId="3" borderId="19" xfId="66" applyFont="1" applyFill="1" applyBorder="1" applyAlignment="1">
      <alignment horizontal="center" vertical="center" wrapText="1"/>
    </xf>
    <xf numFmtId="167" fontId="7" fillId="6" borderId="41" xfId="67" applyNumberFormat="1" applyFont="1" applyFill="1" applyBorder="1" applyAlignment="1">
      <alignment horizontal="center" vertical="center"/>
    </xf>
    <xf numFmtId="167" fontId="7" fillId="6" borderId="10" xfId="67" applyNumberFormat="1" applyFont="1" applyFill="1" applyBorder="1" applyAlignment="1">
      <alignment horizontal="center" vertical="center"/>
    </xf>
    <xf numFmtId="167" fontId="7" fillId="6" borderId="42" xfId="67" applyNumberFormat="1" applyFont="1" applyFill="1" applyBorder="1" applyAlignment="1">
      <alignment horizontal="center" vertical="center"/>
    </xf>
    <xf numFmtId="0" fontId="8" fillId="3" borderId="21" xfId="66" applyFont="1" applyFill="1" applyBorder="1" applyAlignment="1">
      <alignment horizontal="center" vertical="center" wrapText="1"/>
    </xf>
    <xf numFmtId="167" fontId="7" fillId="6" borderId="33" xfId="67" applyNumberFormat="1" applyFont="1" applyFill="1" applyBorder="1" applyAlignment="1">
      <alignment horizontal="center" vertical="center"/>
    </xf>
    <xf numFmtId="167" fontId="7" fillId="6" borderId="32" xfId="67" applyNumberFormat="1" applyFont="1" applyFill="1" applyBorder="1" applyAlignment="1">
      <alignment horizontal="center" vertical="center"/>
    </xf>
    <xf numFmtId="167" fontId="7" fillId="6" borderId="30" xfId="67" applyNumberFormat="1" applyFont="1" applyFill="1" applyBorder="1" applyAlignment="1">
      <alignment horizontal="center" vertical="center"/>
    </xf>
    <xf numFmtId="0" fontId="0" fillId="0" borderId="10" xfId="0" applyFont="1" applyBorder="1" applyAlignment="1">
      <alignment horizontal="center" vertical="center"/>
    </xf>
    <xf numFmtId="0" fontId="0" fillId="0" borderId="32" xfId="0" applyFont="1" applyBorder="1" applyAlignment="1">
      <alignment horizontal="center" vertical="center"/>
    </xf>
    <xf numFmtId="0" fontId="0" fillId="0" borderId="12" xfId="0" applyFont="1" applyBorder="1" applyAlignment="1">
      <alignment horizontal="center" vertical="center"/>
    </xf>
    <xf numFmtId="0" fontId="0" fillId="3" borderId="39"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33" xfId="0" applyFont="1" applyFill="1" applyBorder="1" applyAlignment="1">
      <alignment horizontal="center" vertical="center"/>
    </xf>
    <xf numFmtId="0" fontId="6" fillId="3" borderId="41" xfId="0" applyFont="1" applyFill="1" applyBorder="1" applyAlignment="1">
      <alignment horizontal="center" vertical="center"/>
    </xf>
    <xf numFmtId="1" fontId="0" fillId="0" borderId="12" xfId="0" applyNumberFormat="1" applyFont="1" applyBorder="1" applyAlignment="1">
      <alignment horizontal="center" vertical="center"/>
    </xf>
    <xf numFmtId="1" fontId="0" fillId="0" borderId="52" xfId="0" applyNumberFormat="1" applyFont="1" applyBorder="1" applyAlignment="1">
      <alignment horizontal="center" vertical="center"/>
    </xf>
    <xf numFmtId="1" fontId="0" fillId="0" borderId="32" xfId="0" applyNumberFormat="1" applyFont="1" applyBorder="1" applyAlignment="1">
      <alignment horizontal="center" vertical="center"/>
    </xf>
    <xf numFmtId="1" fontId="0" fillId="0" borderId="30" xfId="0" applyNumberFormat="1" applyFont="1" applyBorder="1" applyAlignment="1">
      <alignment horizontal="center" vertical="center"/>
    </xf>
    <xf numFmtId="0" fontId="6" fillId="3" borderId="58" xfId="0" applyFont="1" applyFill="1" applyBorder="1" applyAlignment="1">
      <alignment horizontal="center" vertical="center"/>
    </xf>
    <xf numFmtId="0" fontId="6" fillId="3" borderId="38" xfId="0" applyFont="1" applyFill="1" applyBorder="1" applyAlignment="1">
      <alignment horizontal="center" vertical="center"/>
    </xf>
    <xf numFmtId="0" fontId="0" fillId="0" borderId="0" xfId="0" applyFont="1" applyBorder="1" applyAlignment="1">
      <alignment horizontal="center" vertical="center"/>
    </xf>
    <xf numFmtId="1" fontId="0" fillId="0" borderId="0" xfId="0" applyNumberFormat="1" applyFont="1" applyBorder="1" applyAlignment="1">
      <alignment horizontal="center" vertical="center"/>
    </xf>
    <xf numFmtId="0" fontId="0" fillId="0" borderId="0" xfId="0"/>
    <xf numFmtId="0" fontId="6" fillId="5" borderId="10" xfId="0" applyFont="1" applyFill="1" applyBorder="1" applyAlignment="1">
      <alignment horizontal="center" vertical="center" wrapText="1"/>
    </xf>
    <xf numFmtId="0" fontId="6" fillId="5" borderId="11" xfId="0" applyNumberFormat="1" applyFont="1" applyFill="1" applyBorder="1" applyAlignment="1">
      <alignment horizontal="left" vertical="center"/>
    </xf>
    <xf numFmtId="0" fontId="6" fillId="5" borderId="10" xfId="0" applyNumberFormat="1" applyFont="1" applyFill="1" applyBorder="1" applyAlignment="1">
      <alignment horizontal="left" vertical="center"/>
    </xf>
    <xf numFmtId="0" fontId="6" fillId="6" borderId="10" xfId="0" applyFont="1" applyFill="1" applyBorder="1" applyAlignment="1">
      <alignment horizontal="center" vertical="center"/>
    </xf>
    <xf numFmtId="0" fontId="6" fillId="6" borderId="11" xfId="0" applyNumberFormat="1" applyFont="1" applyFill="1" applyBorder="1" applyAlignment="1">
      <alignment horizontal="left" vertical="center"/>
    </xf>
    <xf numFmtId="0" fontId="6" fillId="6" borderId="10" xfId="0" applyNumberFormat="1" applyFont="1" applyFill="1" applyBorder="1" applyAlignment="1">
      <alignment horizontal="left" vertical="center"/>
    </xf>
    <xf numFmtId="0" fontId="6" fillId="7" borderId="10" xfId="0" applyFont="1" applyFill="1" applyBorder="1" applyAlignment="1">
      <alignment horizontal="center" vertical="center" wrapText="1"/>
    </xf>
    <xf numFmtId="0" fontId="6" fillId="7" borderId="11" xfId="0" applyNumberFormat="1" applyFont="1" applyFill="1" applyBorder="1" applyAlignment="1">
      <alignment horizontal="left" vertical="center"/>
    </xf>
    <xf numFmtId="0" fontId="6" fillId="7" borderId="10" xfId="0" applyNumberFormat="1" applyFont="1" applyFill="1" applyBorder="1" applyAlignment="1">
      <alignment horizontal="left" vertical="center"/>
    </xf>
    <xf numFmtId="0" fontId="6" fillId="47" borderId="10" xfId="0" applyFont="1" applyFill="1" applyBorder="1" applyAlignment="1">
      <alignment horizontal="center" vertical="center" wrapText="1"/>
    </xf>
    <xf numFmtId="0" fontId="6" fillId="47" borderId="10" xfId="0" applyFont="1" applyFill="1" applyBorder="1" applyAlignment="1">
      <alignment horizontal="center" vertical="center"/>
    </xf>
    <xf numFmtId="1" fontId="6" fillId="47" borderId="10" xfId="0" applyNumberFormat="1" applyFont="1" applyFill="1" applyBorder="1" applyAlignment="1">
      <alignment horizontal="center" vertical="center"/>
    </xf>
    <xf numFmtId="0" fontId="6" fillId="47" borderId="11" xfId="0" applyNumberFormat="1" applyFont="1" applyFill="1" applyBorder="1" applyAlignment="1">
      <alignment horizontal="left" vertical="center"/>
    </xf>
    <xf numFmtId="0" fontId="6" fillId="47" borderId="10" xfId="0" applyNumberFormat="1" applyFont="1" applyFill="1" applyBorder="1" applyAlignment="1">
      <alignment horizontal="left" vertical="center"/>
    </xf>
    <xf numFmtId="0" fontId="7" fillId="5" borderId="10" xfId="0" applyFont="1" applyFill="1" applyBorder="1" applyAlignment="1">
      <alignment horizontal="center" vertical="center" wrapText="1"/>
    </xf>
    <xf numFmtId="0" fontId="7" fillId="47" borderId="10" xfId="0" applyFont="1" applyFill="1" applyBorder="1" applyAlignment="1">
      <alignment horizontal="center" vertical="center" wrapText="1"/>
    </xf>
    <xf numFmtId="0" fontId="6" fillId="5" borderId="43" xfId="0" applyFont="1" applyFill="1" applyBorder="1" applyAlignment="1">
      <alignment horizontal="center" vertical="center"/>
    </xf>
    <xf numFmtId="0" fontId="6" fillId="5" borderId="42" xfId="0" applyNumberFormat="1" applyFont="1" applyFill="1" applyBorder="1" applyAlignment="1">
      <alignment horizontal="left" vertical="center"/>
    </xf>
    <xf numFmtId="0" fontId="6" fillId="6" borderId="42" xfId="0" applyNumberFormat="1" applyFont="1" applyFill="1" applyBorder="1" applyAlignment="1">
      <alignment horizontal="left" vertical="center"/>
    </xf>
    <xf numFmtId="0" fontId="6" fillId="6" borderId="48" xfId="0" applyNumberFormat="1" applyFont="1" applyFill="1" applyBorder="1" applyAlignment="1">
      <alignment horizontal="left" vertical="center"/>
    </xf>
    <xf numFmtId="0" fontId="6" fillId="5" borderId="48" xfId="0" applyNumberFormat="1" applyFont="1" applyFill="1" applyBorder="1" applyAlignment="1">
      <alignment horizontal="left" vertical="center"/>
    </xf>
    <xf numFmtId="0" fontId="6" fillId="7" borderId="42" xfId="0" applyNumberFormat="1" applyFont="1" applyFill="1" applyBorder="1" applyAlignment="1">
      <alignment horizontal="left" vertical="center"/>
    </xf>
    <xf numFmtId="0" fontId="6" fillId="47" borderId="42" xfId="0" applyNumberFormat="1" applyFont="1" applyFill="1" applyBorder="1" applyAlignment="1">
      <alignment horizontal="left" vertical="center"/>
    </xf>
    <xf numFmtId="0" fontId="6" fillId="47" borderId="32" xfId="0" applyFont="1" applyFill="1" applyBorder="1" applyAlignment="1">
      <alignment horizontal="center" vertical="center" wrapText="1"/>
    </xf>
    <xf numFmtId="1" fontId="6" fillId="6" borderId="32" xfId="0" applyNumberFormat="1" applyFont="1" applyFill="1" applyBorder="1" applyAlignment="1">
      <alignment horizontal="center" vertical="center"/>
    </xf>
    <xf numFmtId="0" fontId="6" fillId="6" borderId="47" xfId="0" applyNumberFormat="1" applyFont="1" applyFill="1" applyBorder="1" applyAlignment="1">
      <alignment horizontal="left" vertical="center"/>
    </xf>
    <xf numFmtId="0" fontId="6" fillId="6" borderId="32" xfId="0" applyNumberFormat="1" applyFont="1" applyFill="1" applyBorder="1" applyAlignment="1">
      <alignment horizontal="left" vertical="center"/>
    </xf>
    <xf numFmtId="0" fontId="6" fillId="6" borderId="30" xfId="0" applyNumberFormat="1" applyFont="1" applyFill="1" applyBorder="1" applyAlignment="1">
      <alignment horizontal="left" vertical="center"/>
    </xf>
    <xf numFmtId="0" fontId="5" fillId="5" borderId="34" xfId="0" applyFont="1" applyFill="1" applyBorder="1"/>
    <xf numFmtId="0" fontId="5" fillId="5" borderId="35" xfId="0" applyFont="1" applyFill="1" applyBorder="1" applyAlignment="1">
      <alignment horizontal="center" vertical="center"/>
    </xf>
    <xf numFmtId="0" fontId="6" fillId="5" borderId="74" xfId="0" applyFont="1" applyFill="1" applyBorder="1"/>
    <xf numFmtId="0" fontId="6" fillId="5" borderId="35" xfId="0" applyFont="1" applyFill="1" applyBorder="1" applyAlignment="1">
      <alignment horizontal="center" vertical="center"/>
    </xf>
    <xf numFmtId="0" fontId="6" fillId="5" borderId="88" xfId="0" applyFont="1" applyFill="1" applyBorder="1" applyAlignment="1">
      <alignment horizontal="center" vertical="center"/>
    </xf>
    <xf numFmtId="0" fontId="6" fillId="5" borderId="36" xfId="29" applyFont="1" applyFill="1" applyBorder="1" applyAlignment="1">
      <alignment horizontal="center" vertical="center" wrapText="1"/>
    </xf>
    <xf numFmtId="0" fontId="6" fillId="5" borderId="46" xfId="0" applyNumberFormat="1" applyFont="1" applyFill="1" applyBorder="1" applyAlignment="1">
      <alignment horizontal="left" vertical="center"/>
    </xf>
    <xf numFmtId="0" fontId="6" fillId="5" borderId="43" xfId="0" applyNumberFormat="1" applyFont="1" applyFill="1" applyBorder="1" applyAlignment="1">
      <alignment horizontal="left" vertical="center"/>
    </xf>
    <xf numFmtId="0" fontId="6" fillId="5" borderId="40" xfId="0" applyNumberFormat="1" applyFont="1" applyFill="1" applyBorder="1" applyAlignment="1">
      <alignment horizontal="left" vertical="center"/>
    </xf>
    <xf numFmtId="1" fontId="6" fillId="5" borderId="32" xfId="0" applyNumberFormat="1" applyFont="1" applyFill="1" applyBorder="1" applyAlignment="1">
      <alignment horizontal="center" vertical="center"/>
    </xf>
    <xf numFmtId="0" fontId="6" fillId="5" borderId="47" xfId="0" applyNumberFormat="1" applyFont="1" applyFill="1" applyBorder="1" applyAlignment="1">
      <alignment horizontal="left" vertical="center"/>
    </xf>
    <xf numFmtId="0" fontId="6" fillId="5" borderId="32" xfId="0" applyNumberFormat="1" applyFont="1" applyFill="1" applyBorder="1" applyAlignment="1">
      <alignment horizontal="left" vertical="center"/>
    </xf>
    <xf numFmtId="0" fontId="6" fillId="5" borderId="30" xfId="0" applyNumberFormat="1" applyFont="1" applyFill="1" applyBorder="1" applyAlignment="1">
      <alignment horizontal="left" vertical="center"/>
    </xf>
    <xf numFmtId="0" fontId="6" fillId="47" borderId="12" xfId="0" applyFont="1" applyFill="1" applyBorder="1" applyAlignment="1">
      <alignment horizontal="center" vertical="center" wrapText="1"/>
    </xf>
    <xf numFmtId="0" fontId="6" fillId="47" borderId="12" xfId="0" applyFont="1" applyFill="1" applyBorder="1" applyAlignment="1">
      <alignment horizontal="center" vertical="center"/>
    </xf>
    <xf numFmtId="0" fontId="6" fillId="47" borderId="13" xfId="0" applyNumberFormat="1" applyFont="1" applyFill="1" applyBorder="1" applyAlignment="1">
      <alignment horizontal="left" vertical="center"/>
    </xf>
    <xf numFmtId="0" fontId="6" fillId="47" borderId="12" xfId="0" applyNumberFormat="1" applyFont="1" applyFill="1" applyBorder="1" applyAlignment="1">
      <alignment horizontal="left" vertical="center"/>
    </xf>
    <xf numFmtId="0" fontId="6" fillId="47" borderId="52" xfId="0" applyNumberFormat="1" applyFont="1" applyFill="1" applyBorder="1" applyAlignment="1">
      <alignment horizontal="left" vertical="center"/>
    </xf>
    <xf numFmtId="0" fontId="6" fillId="7" borderId="43" xfId="0" applyFont="1" applyFill="1" applyBorder="1" applyAlignment="1">
      <alignment horizontal="center" vertical="center" wrapText="1"/>
    </xf>
    <xf numFmtId="0" fontId="6" fillId="7" borderId="43" xfId="0" applyFont="1" applyFill="1" applyBorder="1" applyAlignment="1">
      <alignment horizontal="center" vertical="center"/>
    </xf>
    <xf numFmtId="0" fontId="6" fillId="7" borderId="46" xfId="0" applyNumberFormat="1" applyFont="1" applyFill="1" applyBorder="1" applyAlignment="1">
      <alignment horizontal="left" vertical="center"/>
    </xf>
    <xf numFmtId="0" fontId="6" fillId="7" borderId="43" xfId="0" applyNumberFormat="1" applyFont="1" applyFill="1" applyBorder="1" applyAlignment="1">
      <alignment horizontal="left" vertical="center"/>
    </xf>
    <xf numFmtId="0" fontId="6" fillId="7" borderId="40" xfId="0" applyNumberFormat="1" applyFont="1" applyFill="1" applyBorder="1" applyAlignment="1">
      <alignment horizontal="left" vertical="center"/>
    </xf>
    <xf numFmtId="0" fontId="6" fillId="7" borderId="32" xfId="0" applyFont="1" applyFill="1" applyBorder="1" applyAlignment="1">
      <alignment horizontal="center" vertical="center" wrapText="1"/>
    </xf>
    <xf numFmtId="1" fontId="6" fillId="7" borderId="32" xfId="0" applyNumberFormat="1" applyFont="1" applyFill="1" applyBorder="1" applyAlignment="1">
      <alignment horizontal="center" vertical="center"/>
    </xf>
    <xf numFmtId="0" fontId="6" fillId="7" borderId="47" xfId="0" applyNumberFormat="1" applyFont="1" applyFill="1" applyBorder="1" applyAlignment="1">
      <alignment horizontal="left" vertical="center"/>
    </xf>
    <xf numFmtId="0" fontId="6" fillId="7" borderId="32" xfId="0" applyNumberFormat="1" applyFont="1" applyFill="1" applyBorder="1" applyAlignment="1">
      <alignment horizontal="left" vertical="center"/>
    </xf>
    <xf numFmtId="0" fontId="6" fillId="7" borderId="30" xfId="0" applyNumberFormat="1" applyFont="1" applyFill="1" applyBorder="1" applyAlignment="1">
      <alignment horizontal="left" vertical="center"/>
    </xf>
    <xf numFmtId="0" fontId="6" fillId="47" borderId="10" xfId="0" applyFont="1" applyFill="1" applyBorder="1"/>
    <xf numFmtId="0" fontId="6" fillId="5" borderId="31" xfId="0" applyFont="1" applyFill="1" applyBorder="1"/>
    <xf numFmtId="0" fontId="6" fillId="5" borderId="61"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6" fillId="47" borderId="22" xfId="0" applyFont="1" applyFill="1" applyBorder="1" applyAlignment="1">
      <alignment horizontal="center" vertical="center" wrapText="1"/>
    </xf>
    <xf numFmtId="0" fontId="6" fillId="47" borderId="14" xfId="0" applyFont="1" applyFill="1" applyBorder="1" applyAlignment="1">
      <alignment horizontal="center" vertical="center" wrapText="1"/>
    </xf>
    <xf numFmtId="0" fontId="6" fillId="47" borderId="53" xfId="0" applyFont="1" applyFill="1" applyBorder="1" applyAlignment="1">
      <alignment horizontal="center" vertical="center" wrapText="1"/>
    </xf>
    <xf numFmtId="0" fontId="6" fillId="5" borderId="39" xfId="0" applyFont="1" applyFill="1" applyBorder="1" applyAlignment="1">
      <alignment horizontal="center" vertical="center"/>
    </xf>
    <xf numFmtId="1" fontId="6" fillId="5" borderId="40" xfId="0" applyNumberFormat="1" applyFont="1" applyFill="1" applyBorder="1" applyAlignment="1">
      <alignment horizontal="center" vertical="center"/>
    </xf>
    <xf numFmtId="0" fontId="6" fillId="6" borderId="41" xfId="0" applyFont="1" applyFill="1" applyBorder="1" applyAlignment="1">
      <alignment horizontal="center" vertical="center"/>
    </xf>
    <xf numFmtId="1" fontId="6" fillId="6" borderId="42" xfId="0" applyNumberFormat="1" applyFont="1" applyFill="1" applyBorder="1" applyAlignment="1">
      <alignment horizontal="center" vertical="center"/>
    </xf>
    <xf numFmtId="1" fontId="6" fillId="5" borderId="42" xfId="0" applyNumberFormat="1" applyFont="1" applyFill="1" applyBorder="1" applyAlignment="1">
      <alignment horizontal="center" vertical="center"/>
    </xf>
    <xf numFmtId="1" fontId="6" fillId="6" borderId="41" xfId="0" applyNumberFormat="1" applyFont="1" applyFill="1" applyBorder="1" applyAlignment="1">
      <alignment horizontal="center" vertical="center"/>
    </xf>
    <xf numFmtId="1" fontId="6" fillId="5" borderId="41" xfId="0" applyNumberFormat="1" applyFont="1" applyFill="1" applyBorder="1" applyAlignment="1">
      <alignment horizontal="center" vertical="center"/>
    </xf>
    <xf numFmtId="1" fontId="6" fillId="5" borderId="33" xfId="0" applyNumberFormat="1" applyFont="1" applyFill="1" applyBorder="1" applyAlignment="1">
      <alignment horizontal="center" vertical="center"/>
    </xf>
    <xf numFmtId="1" fontId="6" fillId="5" borderId="30" xfId="0" applyNumberFormat="1" applyFont="1" applyFill="1" applyBorder="1" applyAlignment="1">
      <alignment horizontal="center" vertical="center"/>
    </xf>
    <xf numFmtId="1" fontId="6" fillId="7" borderId="39" xfId="0" applyNumberFormat="1" applyFont="1" applyFill="1" applyBorder="1" applyAlignment="1">
      <alignment horizontal="center" vertical="center"/>
    </xf>
    <xf numFmtId="1" fontId="6" fillId="7" borderId="40" xfId="0" applyNumberFormat="1" applyFont="1" applyFill="1" applyBorder="1" applyAlignment="1">
      <alignment horizontal="center" vertical="center"/>
    </xf>
    <xf numFmtId="0" fontId="6" fillId="7" borderId="41" xfId="0" applyFont="1" applyFill="1" applyBorder="1" applyAlignment="1">
      <alignment horizontal="center" vertical="center"/>
    </xf>
    <xf numFmtId="1" fontId="6" fillId="7" borderId="42" xfId="0" applyNumberFormat="1" applyFont="1" applyFill="1" applyBorder="1" applyAlignment="1">
      <alignment horizontal="center" vertical="center"/>
    </xf>
    <xf numFmtId="1" fontId="6" fillId="7" borderId="33" xfId="0" applyNumberFormat="1" applyFont="1" applyFill="1" applyBorder="1" applyAlignment="1">
      <alignment horizontal="center" vertical="center"/>
    </xf>
    <xf numFmtId="1" fontId="6" fillId="7" borderId="30" xfId="0" applyNumberFormat="1" applyFont="1" applyFill="1" applyBorder="1" applyAlignment="1">
      <alignment horizontal="center" vertical="center"/>
    </xf>
    <xf numFmtId="0" fontId="6" fillId="47" borderId="50" xfId="0" applyFont="1" applyFill="1" applyBorder="1" applyAlignment="1">
      <alignment horizontal="center" vertical="center"/>
    </xf>
    <xf numFmtId="1" fontId="6" fillId="47" borderId="52" xfId="0" applyNumberFormat="1" applyFont="1" applyFill="1" applyBorder="1" applyAlignment="1">
      <alignment horizontal="center" vertical="center"/>
    </xf>
    <xf numFmtId="1" fontId="6" fillId="47" borderId="42" xfId="0" applyNumberFormat="1" applyFont="1" applyFill="1" applyBorder="1" applyAlignment="1">
      <alignment horizontal="center" vertical="center"/>
    </xf>
    <xf numFmtId="1" fontId="6" fillId="47" borderId="41" xfId="0" applyNumberFormat="1" applyFont="1" applyFill="1" applyBorder="1" applyAlignment="1">
      <alignment horizontal="center" vertical="center"/>
    </xf>
    <xf numFmtId="0" fontId="6" fillId="47" borderId="4" xfId="0" applyFont="1" applyFill="1" applyBorder="1"/>
    <xf numFmtId="0" fontId="6" fillId="47" borderId="41" xfId="0" applyFont="1" applyFill="1" applyBorder="1" applyAlignment="1">
      <alignment horizontal="center" vertical="center"/>
    </xf>
    <xf numFmtId="1" fontId="6" fillId="6" borderId="33"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0" fontId="1" fillId="0" borderId="0" xfId="0" applyFont="1" applyAlignment="1">
      <alignment horizontal="center"/>
    </xf>
    <xf numFmtId="0" fontId="29" fillId="3" borderId="39" xfId="144" applyFont="1" applyFill="1" applyBorder="1" applyAlignment="1">
      <alignment horizontal="center" vertical="center" wrapText="1"/>
    </xf>
    <xf numFmtId="0" fontId="29" fillId="3" borderId="43" xfId="144" applyFont="1" applyFill="1" applyBorder="1" applyAlignment="1">
      <alignment horizontal="center" vertical="center" wrapText="1"/>
    </xf>
    <xf numFmtId="0" fontId="29" fillId="3" borderId="40" xfId="144" applyFont="1" applyFill="1" applyBorder="1" applyAlignment="1">
      <alignment horizontal="center" vertical="center" wrapText="1"/>
    </xf>
    <xf numFmtId="0" fontId="17" fillId="6" borderId="41" xfId="144" applyFont="1" applyFill="1" applyBorder="1" applyAlignment="1">
      <alignment horizontal="center" vertical="top" wrapText="1"/>
    </xf>
    <xf numFmtId="0" fontId="17" fillId="6" borderId="10" xfId="144" applyFont="1" applyFill="1" applyBorder="1" applyAlignment="1">
      <alignment horizontal="center" vertical="top" wrapText="1"/>
    </xf>
    <xf numFmtId="0" fontId="0" fillId="6" borderId="42" xfId="0" applyFill="1" applyBorder="1" applyAlignment="1">
      <alignment horizontal="center"/>
    </xf>
    <xf numFmtId="176" fontId="17" fillId="6" borderId="33" xfId="142" applyNumberFormat="1" applyFont="1" applyFill="1" applyBorder="1" applyAlignment="1">
      <alignment horizontal="center" vertical="center"/>
    </xf>
    <xf numFmtId="176" fontId="17" fillId="6" borderId="32" xfId="142" applyNumberFormat="1" applyFont="1" applyFill="1" applyBorder="1" applyAlignment="1">
      <alignment horizontal="center" vertical="center"/>
    </xf>
    <xf numFmtId="1" fontId="17" fillId="6" borderId="32" xfId="144" applyNumberFormat="1" applyFont="1" applyFill="1" applyBorder="1" applyAlignment="1">
      <alignment horizontal="center" vertical="center" wrapText="1"/>
    </xf>
    <xf numFmtId="1" fontId="0" fillId="6" borderId="30" xfId="0" applyNumberFormat="1" applyFill="1" applyBorder="1" applyAlignment="1">
      <alignment horizontal="center" vertical="center"/>
    </xf>
    <xf numFmtId="176" fontId="17" fillId="6" borderId="33" xfId="143" applyNumberFormat="1" applyFont="1" applyFill="1" applyBorder="1" applyAlignment="1">
      <alignment horizontal="center"/>
    </xf>
    <xf numFmtId="176" fontId="17" fillId="6" borderId="32" xfId="143" applyNumberFormat="1" applyFont="1" applyFill="1" applyBorder="1" applyAlignment="1">
      <alignment horizontal="center"/>
    </xf>
    <xf numFmtId="176" fontId="17" fillId="6" borderId="30" xfId="143" applyNumberFormat="1" applyFont="1" applyFill="1" applyBorder="1" applyAlignment="1">
      <alignment horizontal="center"/>
    </xf>
    <xf numFmtId="0" fontId="17" fillId="6" borderId="41" xfId="144" applyFont="1" applyFill="1" applyBorder="1" applyAlignment="1">
      <alignment horizontal="center" vertical="center" wrapText="1"/>
    </xf>
    <xf numFmtId="0" fontId="17" fillId="6" borderId="10" xfId="144" applyFont="1" applyFill="1" applyBorder="1" applyAlignment="1">
      <alignment horizontal="center" vertical="center" wrapText="1"/>
    </xf>
    <xf numFmtId="0" fontId="0" fillId="6" borderId="42" xfId="0" applyFill="1" applyBorder="1" applyAlignment="1">
      <alignment horizontal="center" vertical="center"/>
    </xf>
    <xf numFmtId="176" fontId="17" fillId="6" borderId="33" xfId="144" applyNumberFormat="1" applyFont="1" applyFill="1" applyBorder="1" applyAlignment="1">
      <alignment horizontal="center"/>
    </xf>
    <xf numFmtId="176" fontId="17" fillId="6" borderId="32" xfId="144" applyNumberFormat="1" applyFont="1" applyFill="1" applyBorder="1" applyAlignment="1">
      <alignment horizontal="center"/>
    </xf>
    <xf numFmtId="176" fontId="17" fillId="6" borderId="30" xfId="144" applyNumberFormat="1" applyFont="1" applyFill="1" applyBorder="1" applyAlignment="1">
      <alignment horizontal="center"/>
    </xf>
    <xf numFmtId="0" fontId="0" fillId="0" borderId="20" xfId="0" applyBorder="1" applyAlignment="1">
      <alignment horizontal="center" vertical="center"/>
    </xf>
    <xf numFmtId="2" fontId="23" fillId="6" borderId="21" xfId="0" applyNumberFormat="1" applyFont="1" applyFill="1" applyBorder="1" applyAlignment="1">
      <alignment horizontal="center" vertical="center"/>
    </xf>
    <xf numFmtId="0" fontId="6" fillId="7" borderId="19" xfId="0" applyFont="1" applyFill="1" applyBorder="1" applyAlignment="1">
      <alignment horizontal="center" vertical="center"/>
    </xf>
    <xf numFmtId="0" fontId="0" fillId="0" borderId="49" xfId="0" applyBorder="1" applyAlignment="1">
      <alignment horizontal="center" vertical="center"/>
    </xf>
    <xf numFmtId="0" fontId="0" fillId="0" borderId="0" xfId="0"/>
    <xf numFmtId="0" fontId="6" fillId="7" borderId="55" xfId="0" applyFont="1" applyFill="1" applyBorder="1" applyAlignment="1">
      <alignment horizontal="center" vertical="center"/>
    </xf>
    <xf numFmtId="0" fontId="0" fillId="0" borderId="0" xfId="0" applyFill="1" applyBorder="1" applyAlignment="1">
      <alignment horizontal="center" vertical="center"/>
    </xf>
    <xf numFmtId="0" fontId="0" fillId="0" borderId="39" xfId="0" applyBorder="1" applyAlignment="1">
      <alignment horizontal="center" vertical="center"/>
    </xf>
    <xf numFmtId="2" fontId="17" fillId="6" borderId="40" xfId="142" applyNumberFormat="1" applyFont="1" applyFill="1" applyBorder="1" applyAlignment="1">
      <alignment horizontal="center" vertical="top"/>
    </xf>
    <xf numFmtId="2" fontId="17" fillId="6" borderId="42" xfId="142" applyNumberFormat="1" applyFont="1" applyFill="1" applyBorder="1" applyAlignment="1">
      <alignment horizontal="center" vertical="top"/>
    </xf>
    <xf numFmtId="0" fontId="0" fillId="0" borderId="33" xfId="0" applyFill="1" applyBorder="1" applyAlignment="1">
      <alignment horizontal="center" vertical="center"/>
    </xf>
    <xf numFmtId="2" fontId="17" fillId="6" borderId="30" xfId="142" applyNumberFormat="1" applyFont="1" applyFill="1" applyBorder="1" applyAlignment="1">
      <alignment horizontal="center" vertical="top"/>
    </xf>
    <xf numFmtId="0" fontId="0" fillId="0" borderId="37" xfId="0" applyBorder="1" applyAlignment="1">
      <alignment horizontal="left"/>
    </xf>
    <xf numFmtId="2" fontId="0" fillId="0" borderId="42" xfId="0" applyNumberFormat="1" applyBorder="1" applyAlignment="1">
      <alignment horizontal="center" vertical="center"/>
    </xf>
    <xf numFmtId="2" fontId="0" fillId="0" borderId="30" xfId="0" applyNumberFormat="1" applyBorder="1" applyAlignment="1">
      <alignment horizontal="center" vertical="center"/>
    </xf>
    <xf numFmtId="2" fontId="0" fillId="0" borderId="37" xfId="0" applyNumberFormat="1" applyBorder="1" applyAlignment="1">
      <alignment horizontal="center"/>
    </xf>
    <xf numFmtId="2" fontId="0" fillId="0" borderId="37" xfId="0" applyNumberFormat="1" applyBorder="1" applyAlignment="1">
      <alignment horizontal="center" vertical="center"/>
    </xf>
    <xf numFmtId="2" fontId="0" fillId="0" borderId="17" xfId="0" applyNumberFormat="1" applyBorder="1" applyAlignment="1">
      <alignment horizontal="center"/>
    </xf>
    <xf numFmtId="2" fontId="0" fillId="0" borderId="17" xfId="0" applyNumberFormat="1" applyBorder="1" applyAlignment="1">
      <alignment horizontal="center" vertical="center"/>
    </xf>
    <xf numFmtId="2" fontId="0" fillId="0" borderId="18" xfId="0" applyNumberFormat="1" applyBorder="1" applyAlignment="1">
      <alignment horizontal="center" vertical="center"/>
    </xf>
    <xf numFmtId="165" fontId="0" fillId="0" borderId="42" xfId="0" applyNumberFormat="1" applyBorder="1" applyAlignment="1">
      <alignment horizontal="center" vertical="center"/>
    </xf>
    <xf numFmtId="165" fontId="0" fillId="0" borderId="30" xfId="0" applyNumberFormat="1" applyBorder="1" applyAlignment="1">
      <alignment horizontal="center" vertical="center"/>
    </xf>
    <xf numFmtId="0" fontId="0" fillId="0" borderId="73" xfId="0" applyBorder="1"/>
    <xf numFmtId="0" fontId="0" fillId="0" borderId="67" xfId="0" applyBorder="1" applyAlignment="1">
      <alignment horizontal="left"/>
    </xf>
    <xf numFmtId="0" fontId="0" fillId="0" borderId="49" xfId="0" applyBorder="1" applyAlignment="1">
      <alignment horizontal="left"/>
    </xf>
    <xf numFmtId="0" fontId="0" fillId="0" borderId="70" xfId="0" applyBorder="1" applyAlignment="1">
      <alignment horizontal="left"/>
    </xf>
    <xf numFmtId="2" fontId="0" fillId="0" borderId="11" xfId="0" applyNumberFormat="1" applyBorder="1" applyAlignment="1">
      <alignment horizontal="center" vertical="center"/>
    </xf>
    <xf numFmtId="2" fontId="0" fillId="0" borderId="47" xfId="0" applyNumberFormat="1" applyBorder="1" applyAlignment="1">
      <alignment horizontal="center" vertical="center"/>
    </xf>
    <xf numFmtId="0" fontId="6" fillId="0" borderId="49" xfId="0" applyFont="1" applyBorder="1" applyAlignment="1">
      <alignment horizontal="left"/>
    </xf>
    <xf numFmtId="0" fontId="34" fillId="3" borderId="39" xfId="0" applyFont="1" applyFill="1" applyBorder="1" applyAlignment="1">
      <alignment horizontal="center"/>
    </xf>
    <xf numFmtId="0" fontId="34" fillId="3" borderId="40" xfId="0" applyFont="1" applyFill="1" applyBorder="1" applyAlignment="1">
      <alignment horizontal="center"/>
    </xf>
    <xf numFmtId="0" fontId="34" fillId="3" borderId="46" xfId="0" applyFont="1" applyFill="1" applyBorder="1" applyAlignment="1">
      <alignment horizontal="center" vertical="center"/>
    </xf>
    <xf numFmtId="0" fontId="34" fillId="3" borderId="40" xfId="0" applyFont="1" applyFill="1" applyBorder="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0" borderId="0" xfId="0" applyFont="1" applyFill="1" applyBorder="1"/>
    <xf numFmtId="0" fontId="6" fillId="3" borderId="59" xfId="0" applyFont="1" applyFill="1" applyBorder="1" applyAlignment="1">
      <alignment wrapText="1"/>
    </xf>
    <xf numFmtId="0" fontId="6" fillId="3" borderId="15" xfId="0" applyFont="1" applyFill="1" applyBorder="1" applyAlignment="1">
      <alignment horizontal="center" vertical="center"/>
    </xf>
    <xf numFmtId="0" fontId="2" fillId="5" borderId="67" xfId="0" applyFont="1" applyFill="1" applyBorder="1" applyAlignment="1">
      <alignment wrapText="1"/>
    </xf>
    <xf numFmtId="0" fontId="0" fillId="0" borderId="49" xfId="0" applyFont="1" applyFill="1" applyBorder="1" applyAlignment="1">
      <alignment wrapText="1"/>
    </xf>
    <xf numFmtId="0" fontId="0" fillId="0" borderId="70" xfId="0" applyFont="1" applyFill="1" applyBorder="1" applyAlignment="1">
      <alignment wrapText="1"/>
    </xf>
    <xf numFmtId="0" fontId="0" fillId="0" borderId="57" xfId="0" applyFont="1" applyFill="1" applyBorder="1"/>
    <xf numFmtId="0" fontId="0" fillId="0" borderId="70" xfId="0" applyFont="1" applyFill="1" applyBorder="1"/>
    <xf numFmtId="165" fontId="0" fillId="0" borderId="24" xfId="0" applyNumberFormat="1" applyFont="1" applyFill="1" applyBorder="1" applyAlignment="1">
      <alignment horizontal="center" vertical="center"/>
    </xf>
    <xf numFmtId="165" fontId="0" fillId="0" borderId="21" xfId="0" applyNumberFormat="1" applyFont="1" applyFill="1" applyBorder="1" applyAlignment="1">
      <alignment horizontal="center" vertical="center"/>
    </xf>
    <xf numFmtId="0" fontId="6" fillId="3" borderId="31" xfId="0" applyFont="1" applyFill="1" applyBorder="1" applyAlignment="1">
      <alignment wrapText="1"/>
    </xf>
    <xf numFmtId="0" fontId="6" fillId="3" borderId="55" xfId="0" applyFont="1" applyFill="1" applyBorder="1" applyAlignment="1">
      <alignment vertical="center"/>
    </xf>
    <xf numFmtId="165" fontId="0" fillId="0" borderId="20" xfId="0" applyNumberFormat="1" applyFont="1" applyFill="1" applyBorder="1" applyAlignment="1">
      <alignment horizontal="center"/>
    </xf>
    <xf numFmtId="165" fontId="0" fillId="0" borderId="21" xfId="0" applyNumberFormat="1" applyFont="1" applyFill="1" applyBorder="1" applyAlignment="1">
      <alignment horizontal="center"/>
    </xf>
    <xf numFmtId="0" fontId="0" fillId="5" borderId="19" xfId="0" applyFont="1" applyFill="1" applyBorder="1" applyAlignment="1">
      <alignment horizontal="center"/>
    </xf>
    <xf numFmtId="176" fontId="92" fillId="0" borderId="13" xfId="0" applyNumberFormat="1" applyFont="1" applyBorder="1" applyAlignment="1">
      <alignment horizontal="center" vertical="center"/>
    </xf>
    <xf numFmtId="176" fontId="92" fillId="0" borderId="52" xfId="0" applyNumberFormat="1" applyFont="1" applyBorder="1" applyAlignment="1">
      <alignment horizontal="center" vertical="center"/>
    </xf>
    <xf numFmtId="176" fontId="7" fillId="0" borderId="11" xfId="30" applyNumberFormat="1" applyFont="1" applyFill="1" applyBorder="1" applyAlignment="1">
      <alignment horizontal="center" vertical="center"/>
    </xf>
    <xf numFmtId="176" fontId="25" fillId="0" borderId="42" xfId="0" applyNumberFormat="1" applyFont="1" applyFill="1" applyBorder="1" applyAlignment="1">
      <alignment horizontal="center" vertical="center"/>
    </xf>
    <xf numFmtId="176" fontId="92" fillId="0" borderId="11" xfId="0" applyNumberFormat="1" applyFont="1" applyBorder="1" applyAlignment="1">
      <alignment horizontal="center" vertical="center"/>
    </xf>
    <xf numFmtId="176" fontId="92" fillId="0" borderId="42" xfId="0" applyNumberFormat="1" applyFont="1" applyBorder="1" applyAlignment="1">
      <alignment horizontal="center" vertical="center"/>
    </xf>
    <xf numFmtId="176" fontId="92" fillId="0" borderId="47" xfId="0" applyNumberFormat="1" applyFont="1" applyBorder="1" applyAlignment="1">
      <alignment horizontal="center" vertical="center"/>
    </xf>
    <xf numFmtId="176" fontId="92" fillId="0" borderId="30" xfId="0" applyNumberFormat="1" applyFont="1" applyBorder="1" applyAlignment="1">
      <alignment horizontal="center" vertical="center"/>
    </xf>
    <xf numFmtId="0" fontId="92" fillId="0" borderId="19" xfId="0" applyFont="1" applyBorder="1" applyAlignment="1">
      <alignment horizontal="center" vertical="center" wrapText="1"/>
    </xf>
    <xf numFmtId="0" fontId="92" fillId="0" borderId="20" xfId="0" applyFont="1" applyBorder="1" applyAlignment="1">
      <alignment horizontal="center" vertical="center" wrapText="1"/>
    </xf>
    <xf numFmtId="0" fontId="92" fillId="0" borderId="21" xfId="0" applyFont="1" applyBorder="1" applyAlignment="1">
      <alignment horizontal="center" vertical="center" wrapText="1"/>
    </xf>
    <xf numFmtId="0" fontId="8" fillId="0" borderId="20" xfId="30" applyFont="1" applyFill="1" applyBorder="1" applyAlignment="1">
      <alignment horizontal="center" vertical="center" wrapText="1"/>
    </xf>
    <xf numFmtId="0" fontId="93" fillId="5" borderId="59" xfId="0" applyFont="1" applyFill="1" applyBorder="1" applyAlignment="1">
      <alignment horizontal="center" vertical="center" wrapText="1"/>
    </xf>
    <xf numFmtId="0" fontId="93" fillId="3" borderId="15" xfId="0" applyFont="1" applyFill="1" applyBorder="1" applyAlignment="1">
      <alignment horizontal="center" vertical="center" wrapText="1"/>
    </xf>
    <xf numFmtId="0" fontId="93" fillId="3" borderId="60" xfId="0" applyFont="1" applyFill="1" applyBorder="1" applyAlignment="1">
      <alignment horizontal="center" vertical="center" wrapText="1"/>
    </xf>
    <xf numFmtId="165" fontId="0" fillId="0" borderId="40" xfId="0" applyNumberFormat="1" applyBorder="1" applyAlignment="1">
      <alignment horizontal="center" vertical="center"/>
    </xf>
    <xf numFmtId="0" fontId="3" fillId="5" borderId="15" xfId="0" applyFont="1" applyFill="1" applyBorder="1" applyAlignment="1">
      <alignment horizontal="center" vertical="center"/>
    </xf>
    <xf numFmtId="0" fontId="6" fillId="0" borderId="49" xfId="0" applyFont="1" applyBorder="1" applyAlignment="1">
      <alignment horizontal="center" vertical="center"/>
    </xf>
    <xf numFmtId="165" fontId="0" fillId="0" borderId="39" xfId="0" applyNumberFormat="1" applyBorder="1" applyAlignment="1">
      <alignment horizontal="center" vertical="center"/>
    </xf>
    <xf numFmtId="165" fontId="0" fillId="0" borderId="41" xfId="0" applyNumberFormat="1" applyBorder="1" applyAlignment="1">
      <alignment horizontal="center" vertical="center"/>
    </xf>
    <xf numFmtId="165" fontId="0" fillId="0" borderId="33" xfId="0" applyNumberFormat="1" applyBorder="1" applyAlignment="1">
      <alignment horizontal="center" vertical="center"/>
    </xf>
    <xf numFmtId="0" fontId="3" fillId="5" borderId="55" xfId="0" applyFont="1" applyFill="1" applyBorder="1" applyAlignment="1">
      <alignment horizontal="center" vertical="center"/>
    </xf>
    <xf numFmtId="0" fontId="6" fillId="0" borderId="61" xfId="0" applyFont="1" applyBorder="1" applyAlignment="1">
      <alignment horizontal="center"/>
    </xf>
    <xf numFmtId="0" fontId="6" fillId="0" borderId="53" xfId="0" applyFont="1" applyBorder="1" applyAlignment="1">
      <alignment horizontal="center"/>
    </xf>
    <xf numFmtId="0" fontId="6" fillId="0" borderId="53" xfId="0" applyFont="1" applyFill="1" applyBorder="1" applyAlignment="1">
      <alignment horizontal="center"/>
    </xf>
    <xf numFmtId="0" fontId="0" fillId="5" borderId="67" xfId="0" applyFill="1" applyBorder="1" applyAlignment="1">
      <alignment horizontal="center"/>
    </xf>
    <xf numFmtId="0" fontId="0" fillId="0" borderId="55" xfId="0" applyBorder="1" applyAlignment="1">
      <alignment horizontal="center" vertical="center" wrapText="1"/>
    </xf>
    <xf numFmtId="0" fontId="6" fillId="5" borderId="33" xfId="0" applyFont="1" applyFill="1" applyBorder="1" applyAlignment="1">
      <alignment horizontal="center" vertical="center"/>
    </xf>
    <xf numFmtId="1" fontId="0" fillId="0" borderId="10" xfId="0" applyNumberFormat="1" applyBorder="1" applyAlignment="1">
      <alignment horizontal="center"/>
    </xf>
    <xf numFmtId="1" fontId="0" fillId="0" borderId="42" xfId="0" applyNumberFormat="1" applyBorder="1" applyAlignment="1">
      <alignment horizontal="center"/>
    </xf>
    <xf numFmtId="1" fontId="0" fillId="0" borderId="32" xfId="0" applyNumberFormat="1" applyBorder="1" applyAlignment="1">
      <alignment horizontal="center"/>
    </xf>
    <xf numFmtId="1" fontId="0" fillId="0" borderId="30" xfId="0" applyNumberFormat="1" applyBorder="1" applyAlignment="1">
      <alignment horizontal="center"/>
    </xf>
    <xf numFmtId="0" fontId="7" fillId="0" borderId="0" xfId="0" applyFont="1" applyFill="1"/>
    <xf numFmtId="10" fontId="12" fillId="0" borderId="0" xfId="145" applyNumberFormat="1" applyFont="1" applyBorder="1" applyAlignment="1">
      <alignment horizontal="center"/>
    </xf>
    <xf numFmtId="1" fontId="7" fillId="0" borderId="43" xfId="0" applyNumberFormat="1" applyFont="1" applyFill="1" applyBorder="1" applyAlignment="1">
      <alignment horizontal="center"/>
    </xf>
    <xf numFmtId="1" fontId="7" fillId="0" borderId="40" xfId="0" applyNumberFormat="1" applyFont="1" applyFill="1" applyBorder="1" applyAlignment="1">
      <alignment horizontal="center"/>
    </xf>
    <xf numFmtId="1" fontId="7" fillId="0" borderId="10" xfId="0" applyNumberFormat="1" applyFont="1" applyFill="1" applyBorder="1" applyAlignment="1">
      <alignment horizontal="center"/>
    </xf>
    <xf numFmtId="1" fontId="7" fillId="0" borderId="42" xfId="0" applyNumberFormat="1" applyFont="1" applyFill="1" applyBorder="1" applyAlignment="1">
      <alignment horizontal="center"/>
    </xf>
    <xf numFmtId="1" fontId="7" fillId="0" borderId="32" xfId="0" applyNumberFormat="1" applyFont="1" applyFill="1" applyBorder="1" applyAlignment="1">
      <alignment horizontal="center"/>
    </xf>
    <xf numFmtId="1" fontId="7" fillId="0" borderId="30" xfId="0" applyNumberFormat="1" applyFont="1" applyFill="1" applyBorder="1" applyAlignment="1">
      <alignment horizontal="center"/>
    </xf>
    <xf numFmtId="0" fontId="8" fillId="5" borderId="30" xfId="0" applyFont="1" applyFill="1" applyBorder="1" applyAlignment="1">
      <alignment horizontal="center" vertical="center"/>
    </xf>
    <xf numFmtId="0" fontId="8" fillId="5" borderId="15" xfId="0" applyFont="1" applyFill="1" applyBorder="1" applyAlignment="1">
      <alignment horizontal="center" vertical="center" wrapText="1"/>
    </xf>
    <xf numFmtId="0" fontId="8" fillId="5" borderId="15" xfId="0" applyFont="1" applyFill="1" applyBorder="1" applyAlignment="1">
      <alignment horizontal="center" vertical="center"/>
    </xf>
    <xf numFmtId="0" fontId="7" fillId="0" borderId="67" xfId="0" applyFont="1" applyFill="1" applyBorder="1"/>
    <xf numFmtId="0" fontId="7" fillId="0" borderId="49" xfId="0" applyFont="1" applyFill="1" applyBorder="1"/>
    <xf numFmtId="179" fontId="7" fillId="0" borderId="49" xfId="0" applyNumberFormat="1" applyFont="1" applyFill="1" applyBorder="1"/>
    <xf numFmtId="0" fontId="8" fillId="0" borderId="49" xfId="0" applyFont="1" applyFill="1" applyBorder="1"/>
    <xf numFmtId="0" fontId="7" fillId="0" borderId="70" xfId="0" applyFont="1" applyFill="1" applyBorder="1"/>
    <xf numFmtId="1" fontId="7" fillId="0" borderId="39" xfId="0" applyNumberFormat="1" applyFont="1" applyFill="1" applyBorder="1" applyAlignment="1">
      <alignment horizontal="center"/>
    </xf>
    <xf numFmtId="1" fontId="7" fillId="0" borderId="41" xfId="0" applyNumberFormat="1" applyFont="1" applyFill="1" applyBorder="1" applyAlignment="1">
      <alignment horizontal="center"/>
    </xf>
    <xf numFmtId="1" fontId="7" fillId="0" borderId="33" xfId="0" applyNumberFormat="1" applyFont="1" applyFill="1" applyBorder="1" applyAlignment="1">
      <alignment horizontal="center"/>
    </xf>
    <xf numFmtId="1" fontId="7" fillId="0" borderId="39" xfId="0" applyNumberFormat="1" applyFont="1" applyBorder="1" applyAlignment="1">
      <alignment horizontal="center"/>
    </xf>
    <xf numFmtId="1" fontId="7" fillId="0" borderId="40" xfId="0" applyNumberFormat="1" applyFont="1" applyBorder="1" applyAlignment="1">
      <alignment horizontal="center"/>
    </xf>
    <xf numFmtId="1" fontId="7" fillId="0" borderId="41" xfId="0" applyNumberFormat="1" applyFont="1" applyBorder="1" applyAlignment="1">
      <alignment horizontal="center"/>
    </xf>
    <xf numFmtId="1" fontId="7" fillId="0" borderId="42" xfId="0" applyNumberFormat="1" applyFont="1" applyBorder="1" applyAlignment="1">
      <alignment horizontal="center"/>
    </xf>
    <xf numFmtId="1" fontId="25" fillId="0" borderId="41" xfId="145" applyNumberFormat="1" applyFont="1" applyBorder="1" applyAlignment="1">
      <alignment horizontal="center"/>
    </xf>
    <xf numFmtId="1" fontId="25" fillId="0" borderId="42" xfId="145" applyNumberFormat="1" applyFont="1" applyBorder="1" applyAlignment="1">
      <alignment horizontal="center"/>
    </xf>
    <xf numFmtId="1" fontId="25" fillId="0" borderId="33" xfId="145" applyNumberFormat="1" applyFont="1" applyBorder="1" applyAlignment="1">
      <alignment horizontal="center"/>
    </xf>
    <xf numFmtId="1" fontId="25" fillId="0" borderId="30" xfId="145" applyNumberFormat="1"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25" fillId="0" borderId="20" xfId="145" applyFont="1" applyBorder="1" applyAlignment="1">
      <alignment horizontal="center" wrapText="1"/>
    </xf>
    <xf numFmtId="0" fontId="26" fillId="0" borderId="20" xfId="145" applyFont="1" applyBorder="1" applyAlignment="1">
      <alignment horizontal="center" wrapText="1"/>
    </xf>
    <xf numFmtId="0" fontId="25" fillId="0" borderId="21" xfId="145" applyFont="1" applyBorder="1" applyAlignment="1">
      <alignment horizontal="center" wrapText="1"/>
    </xf>
    <xf numFmtId="0" fontId="8" fillId="5" borderId="33" xfId="0" applyFont="1" applyFill="1" applyBorder="1" applyAlignment="1">
      <alignment horizontal="center" wrapText="1"/>
    </xf>
    <xf numFmtId="2" fontId="7" fillId="6" borderId="41" xfId="0" applyNumberFormat="1" applyFont="1" applyFill="1" applyBorder="1" applyAlignment="1">
      <alignment horizontal="center" vertical="center"/>
    </xf>
    <xf numFmtId="2" fontId="7" fillId="6" borderId="42" xfId="0" applyNumberFormat="1" applyFont="1" applyFill="1" applyBorder="1" applyAlignment="1">
      <alignment horizontal="center" vertical="center"/>
    </xf>
    <xf numFmtId="2" fontId="7" fillId="6" borderId="33" xfId="0" applyNumberFormat="1" applyFont="1" applyFill="1" applyBorder="1" applyAlignment="1">
      <alignment horizontal="center" vertical="center"/>
    </xf>
    <xf numFmtId="2" fontId="7" fillId="6" borderId="30" xfId="0" applyNumberFormat="1"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21" xfId="0" applyFont="1" applyFill="1" applyBorder="1" applyAlignment="1">
      <alignment horizontal="center" vertical="center"/>
    </xf>
    <xf numFmtId="0" fontId="8" fillId="6" borderId="20" xfId="0" applyFont="1" applyFill="1" applyBorder="1" applyAlignment="1">
      <alignment horizontal="center" vertical="center"/>
    </xf>
    <xf numFmtId="2" fontId="7" fillId="6" borderId="50" xfId="0" applyNumberFormat="1" applyFont="1" applyFill="1" applyBorder="1" applyAlignment="1">
      <alignment horizontal="center" vertical="center"/>
    </xf>
    <xf numFmtId="2" fontId="7" fillId="6" borderId="52" xfId="0" applyNumberFormat="1" applyFont="1" applyFill="1" applyBorder="1" applyAlignment="1">
      <alignment horizontal="center" vertical="center"/>
    </xf>
    <xf numFmtId="0" fontId="0" fillId="0" borderId="0" xfId="0"/>
    <xf numFmtId="0" fontId="0" fillId="0" borderId="55" xfId="0" applyBorder="1"/>
    <xf numFmtId="1" fontId="0" fillId="0" borderId="0" xfId="0" applyNumberFormat="1"/>
    <xf numFmtId="0" fontId="0" fillId="0" borderId="0" xfId="0"/>
    <xf numFmtId="0" fontId="0" fillId="0" borderId="16"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3" borderId="49" xfId="0" applyFill="1" applyBorder="1" applyAlignment="1">
      <alignment horizontal="center"/>
    </xf>
    <xf numFmtId="0" fontId="0" fillId="7" borderId="49" xfId="0" applyFill="1" applyBorder="1" applyAlignment="1">
      <alignment horizontal="center"/>
    </xf>
    <xf numFmtId="0" fontId="0" fillId="5" borderId="70" xfId="0" applyFill="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18" xfId="0" applyFont="1" applyFill="1" applyBorder="1" applyAlignment="1">
      <alignment horizontal="center" vertical="center" wrapText="1"/>
    </xf>
    <xf numFmtId="0" fontId="0" fillId="0" borderId="46" xfId="0" applyFont="1" applyBorder="1" applyAlignment="1">
      <alignment horizontal="center"/>
    </xf>
    <xf numFmtId="0" fontId="33" fillId="3" borderId="62" xfId="0" applyFont="1" applyFill="1" applyBorder="1" applyAlignment="1">
      <alignment horizontal="center"/>
    </xf>
    <xf numFmtId="0" fontId="33" fillId="3" borderId="48" xfId="0" applyFont="1" applyFill="1" applyBorder="1" applyAlignment="1">
      <alignment horizontal="center"/>
    </xf>
    <xf numFmtId="0" fontId="33" fillId="3" borderId="48" xfId="0" applyFont="1" applyFill="1" applyBorder="1" applyAlignment="1">
      <alignment horizontal="center" vertical="top" wrapText="1"/>
    </xf>
    <xf numFmtId="0" fontId="33" fillId="0" borderId="48" xfId="0" applyFont="1" applyBorder="1" applyAlignment="1">
      <alignment horizontal="center" vertical="top" wrapText="1"/>
    </xf>
    <xf numFmtId="0" fontId="33" fillId="3" borderId="71" xfId="0" applyFont="1" applyFill="1" applyBorder="1" applyAlignment="1">
      <alignment horizontal="center" vertical="top" wrapText="1"/>
    </xf>
    <xf numFmtId="0" fontId="33" fillId="0" borderId="20" xfId="0" applyFont="1" applyBorder="1" applyAlignment="1">
      <alignment horizontal="center" vertical="center" wrapText="1"/>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5" borderId="43" xfId="0" applyFont="1" applyFill="1" applyBorder="1" applyAlignment="1">
      <alignment horizontal="center"/>
    </xf>
    <xf numFmtId="0" fontId="6" fillId="5" borderId="40" xfId="0" applyFont="1" applyFill="1" applyBorder="1" applyAlignment="1">
      <alignment horizontal="center"/>
    </xf>
    <xf numFmtId="0" fontId="6" fillId="5" borderId="16" xfId="0" applyFont="1" applyFill="1" applyBorder="1" applyAlignment="1">
      <alignment horizontal="center"/>
    </xf>
    <xf numFmtId="1" fontId="0" fillId="0" borderId="10" xfId="0" applyNumberFormat="1" applyBorder="1" applyAlignment="1">
      <alignment horizontal="center"/>
    </xf>
    <xf numFmtId="1" fontId="0" fillId="0" borderId="42" xfId="0" applyNumberFormat="1" applyBorder="1" applyAlignment="1">
      <alignment horizontal="center"/>
    </xf>
    <xf numFmtId="1" fontId="0" fillId="0" borderId="32" xfId="0" applyNumberFormat="1" applyBorder="1" applyAlignment="1">
      <alignment horizontal="center"/>
    </xf>
    <xf numFmtId="1" fontId="0" fillId="0" borderId="30" xfId="0" applyNumberFormat="1" applyBorder="1" applyAlignment="1">
      <alignment horizontal="center"/>
    </xf>
    <xf numFmtId="0" fontId="6" fillId="5" borderId="39" xfId="0" applyFont="1" applyFill="1" applyBorder="1" applyAlignment="1">
      <alignment horizontal="center"/>
    </xf>
    <xf numFmtId="0" fontId="0" fillId="3" borderId="0" xfId="0" applyFill="1"/>
    <xf numFmtId="0" fontId="6" fillId="3" borderId="2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0" fillId="0" borderId="27" xfId="0" applyBorder="1" applyAlignment="1">
      <alignment horizontal="center" wrapText="1"/>
    </xf>
    <xf numFmtId="0" fontId="6" fillId="0" borderId="43" xfId="0" applyFont="1" applyBorder="1" applyAlignment="1">
      <alignment horizontal="center" wrapText="1"/>
    </xf>
    <xf numFmtId="0" fontId="6" fillId="0" borderId="10" xfId="0" applyFont="1" applyBorder="1" applyAlignment="1">
      <alignment horizontal="center" wrapText="1"/>
    </xf>
    <xf numFmtId="0" fontId="6" fillId="0" borderId="27" xfId="0" applyFont="1" applyBorder="1" applyAlignment="1">
      <alignment horizontal="center" wrapText="1"/>
    </xf>
    <xf numFmtId="0" fontId="6" fillId="0" borderId="16" xfId="0" applyFont="1" applyBorder="1" applyAlignment="1">
      <alignment horizontal="center" wrapText="1"/>
    </xf>
    <xf numFmtId="0" fontId="0" fillId="0" borderId="37" xfId="0" applyBorder="1" applyAlignment="1">
      <alignment horizont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wrapText="1"/>
    </xf>
    <xf numFmtId="0" fontId="95" fillId="3" borderId="14" xfId="0" applyFont="1" applyFill="1" applyBorder="1" applyAlignment="1">
      <alignment horizontal="center"/>
    </xf>
    <xf numFmtId="0" fontId="95" fillId="5" borderId="15" xfId="0" applyFont="1" applyFill="1" applyBorder="1" applyAlignment="1">
      <alignment horizontal="center"/>
    </xf>
    <xf numFmtId="0" fontId="95" fillId="3" borderId="25" xfId="0" applyFont="1" applyFill="1" applyBorder="1" applyAlignment="1">
      <alignment horizontal="center"/>
    </xf>
    <xf numFmtId="0" fontId="95" fillId="3" borderId="17" xfId="0" applyFont="1" applyFill="1" applyBorder="1" applyAlignment="1">
      <alignment horizontal="center"/>
    </xf>
    <xf numFmtId="0" fontId="95" fillId="3" borderId="26" xfId="0" applyFont="1" applyFill="1" applyBorder="1" applyAlignment="1">
      <alignment horizontal="center"/>
    </xf>
    <xf numFmtId="0" fontId="67" fillId="0" borderId="14" xfId="0" applyFont="1" applyBorder="1" applyAlignment="1">
      <alignment horizontal="center"/>
    </xf>
    <xf numFmtId="49" fontId="67" fillId="0" borderId="14" xfId="0" applyNumberFormat="1" applyFont="1" applyBorder="1" applyAlignment="1">
      <alignment horizontal="center"/>
    </xf>
    <xf numFmtId="165" fontId="0" fillId="0" borderId="32" xfId="0" applyNumberFormat="1" applyBorder="1" applyAlignment="1">
      <alignment horizontal="center"/>
    </xf>
    <xf numFmtId="165" fontId="0" fillId="0" borderId="47" xfId="0" applyNumberFormat="1" applyBorder="1" applyAlignment="1">
      <alignment horizontal="center"/>
    </xf>
    <xf numFmtId="0" fontId="6" fillId="7" borderId="15" xfId="0" applyFont="1" applyFill="1" applyBorder="1"/>
    <xf numFmtId="0" fontId="6" fillId="7" borderId="60" xfId="0" applyFont="1" applyFill="1" applyBorder="1" applyAlignment="1">
      <alignment horizontal="center"/>
    </xf>
    <xf numFmtId="165" fontId="7" fillId="6" borderId="95" xfId="0" applyNumberFormat="1" applyFont="1" applyFill="1" applyBorder="1" applyAlignment="1">
      <alignment horizontal="center"/>
    </xf>
    <xf numFmtId="165" fontId="7" fillId="6" borderId="48" xfId="0" applyNumberFormat="1" applyFont="1" applyFill="1" applyBorder="1" applyAlignment="1">
      <alignment horizontal="center"/>
    </xf>
    <xf numFmtId="165" fontId="7" fillId="6" borderId="71" xfId="0" applyNumberFormat="1" applyFont="1" applyFill="1" applyBorder="1" applyAlignment="1">
      <alignment horizontal="center"/>
    </xf>
    <xf numFmtId="165" fontId="0" fillId="0" borderId="24" xfId="0" applyNumberFormat="1" applyBorder="1" applyAlignment="1">
      <alignment horizontal="center"/>
    </xf>
    <xf numFmtId="165" fontId="0" fillId="0" borderId="20" xfId="0" applyNumberFormat="1" applyBorder="1" applyAlignment="1">
      <alignment horizontal="center"/>
    </xf>
    <xf numFmtId="165" fontId="0" fillId="0" borderId="21" xfId="0" applyNumberFormat="1" applyBorder="1" applyAlignment="1">
      <alignment horizontal="center"/>
    </xf>
    <xf numFmtId="165" fontId="0" fillId="0" borderId="62" xfId="0" applyNumberFormat="1" applyBorder="1" applyAlignment="1">
      <alignment horizontal="center"/>
    </xf>
    <xf numFmtId="165" fontId="0" fillId="0" borderId="23" xfId="0" applyNumberFormat="1" applyBorder="1" applyAlignment="1">
      <alignment horizontal="center"/>
    </xf>
    <xf numFmtId="165" fontId="0" fillId="0" borderId="48" xfId="0" applyNumberFormat="1" applyBorder="1" applyAlignment="1">
      <alignment horizontal="center"/>
    </xf>
    <xf numFmtId="165" fontId="0" fillId="0" borderId="71" xfId="0" applyNumberFormat="1" applyBorder="1" applyAlignment="1">
      <alignment horizontal="center"/>
    </xf>
    <xf numFmtId="0" fontId="6" fillId="3" borderId="55" xfId="0" applyFont="1" applyFill="1" applyBorder="1"/>
    <xf numFmtId="0" fontId="6" fillId="3" borderId="8" xfId="0" applyFont="1" applyFill="1" applyBorder="1"/>
    <xf numFmtId="0" fontId="22" fillId="0" borderId="8" xfId="0" applyFont="1" applyBorder="1"/>
    <xf numFmtId="0" fontId="22" fillId="0" borderId="8" xfId="0" applyFont="1" applyFill="1" applyBorder="1"/>
    <xf numFmtId="0" fontId="0" fillId="6" borderId="8" xfId="0" applyFont="1" applyFill="1" applyBorder="1"/>
    <xf numFmtId="0" fontId="22" fillId="0" borderId="7" xfId="0" applyFont="1" applyBorder="1"/>
    <xf numFmtId="165" fontId="0" fillId="0" borderId="41" xfId="0" applyNumberFormat="1" applyBorder="1" applyAlignment="1">
      <alignment horizontal="center"/>
    </xf>
    <xf numFmtId="0" fontId="0" fillId="0" borderId="71" xfId="0" applyBorder="1" applyAlignment="1">
      <alignment horizontal="center"/>
    </xf>
    <xf numFmtId="165" fontId="0" fillId="0" borderId="19" xfId="0" applyNumberFormat="1" applyBorder="1" applyAlignment="1">
      <alignment horizontal="center"/>
    </xf>
    <xf numFmtId="2" fontId="0" fillId="0" borderId="11" xfId="0" applyNumberFormat="1" applyBorder="1" applyAlignment="1">
      <alignment horizontal="center"/>
    </xf>
    <xf numFmtId="2" fontId="0" fillId="0" borderId="47" xfId="0" applyNumberFormat="1" applyBorder="1" applyAlignment="1">
      <alignment horizontal="center"/>
    </xf>
    <xf numFmtId="0" fontId="0" fillId="3" borderId="20" xfId="0" applyFont="1" applyFill="1" applyBorder="1" applyAlignment="1">
      <alignment horizontal="center"/>
    </xf>
    <xf numFmtId="0" fontId="0" fillId="3" borderId="24" xfId="0" applyFont="1" applyFill="1" applyBorder="1" applyAlignment="1">
      <alignment horizontal="center"/>
    </xf>
    <xf numFmtId="2" fontId="0" fillId="0" borderId="13" xfId="0" applyNumberFormat="1" applyBorder="1" applyAlignment="1">
      <alignment horizontal="center"/>
    </xf>
    <xf numFmtId="2" fontId="0" fillId="0" borderId="12" xfId="0" applyNumberFormat="1" applyBorder="1" applyAlignment="1">
      <alignment horizontal="center"/>
    </xf>
    <xf numFmtId="2" fontId="0" fillId="0" borderId="52" xfId="0" applyNumberFormat="1" applyBorder="1" applyAlignment="1">
      <alignment horizontal="center"/>
    </xf>
    <xf numFmtId="0" fontId="6" fillId="3" borderId="25" xfId="0" applyFont="1" applyFill="1" applyBorder="1"/>
    <xf numFmtId="0" fontId="24" fillId="5" borderId="17" xfId="0" applyFont="1" applyFill="1" applyBorder="1" applyAlignment="1">
      <alignment horizontal="center" vertical="center"/>
    </xf>
    <xf numFmtId="0" fontId="24" fillId="5" borderId="18" xfId="0" applyFont="1" applyFill="1" applyBorder="1" applyAlignment="1">
      <alignment horizontal="center" vertical="center" wrapText="1"/>
    </xf>
    <xf numFmtId="165" fontId="0" fillId="5" borderId="32" xfId="0" applyNumberFormat="1" applyFill="1" applyBorder="1" applyAlignment="1">
      <alignment horizontal="center"/>
    </xf>
    <xf numFmtId="0" fontId="33" fillId="5" borderId="15" xfId="0" applyFont="1" applyFill="1" applyBorder="1" applyAlignment="1">
      <alignment vertical="center" wrapText="1"/>
    </xf>
    <xf numFmtId="0" fontId="23" fillId="0" borderId="24" xfId="0" applyFont="1" applyBorder="1" applyAlignment="1">
      <alignment vertical="center"/>
    </xf>
    <xf numFmtId="0" fontId="23" fillId="0" borderId="20" xfId="0" applyFont="1" applyBorder="1" applyAlignment="1">
      <alignment vertical="center"/>
    </xf>
    <xf numFmtId="0" fontId="24" fillId="5" borderId="21" xfId="0" applyFont="1" applyFill="1" applyBorder="1" applyAlignment="1">
      <alignment vertical="center"/>
    </xf>
    <xf numFmtId="0" fontId="24" fillId="5" borderId="64" xfId="0" applyFont="1" applyFill="1" applyBorder="1" applyAlignment="1">
      <alignment horizontal="center" vertical="center" wrapText="1"/>
    </xf>
    <xf numFmtId="165" fontId="0" fillId="0" borderId="96" xfId="0" applyNumberFormat="1" applyBorder="1" applyAlignment="1">
      <alignment horizontal="center"/>
    </xf>
    <xf numFmtId="0" fontId="24" fillId="5" borderId="60" xfId="0" applyFont="1" applyFill="1" applyBorder="1" applyAlignment="1">
      <alignment horizontal="center" vertical="center" wrapText="1"/>
    </xf>
    <xf numFmtId="0" fontId="8" fillId="3" borderId="39" xfId="12" applyFont="1" applyFill="1" applyBorder="1"/>
    <xf numFmtId="3" fontId="6" fillId="3" borderId="40" xfId="0" applyNumberFormat="1" applyFont="1" applyFill="1" applyBorder="1" applyAlignment="1">
      <alignment horizontal="center"/>
    </xf>
    <xf numFmtId="0" fontId="8" fillId="6" borderId="41" xfId="12" applyFont="1" applyFill="1" applyBorder="1"/>
    <xf numFmtId="0" fontId="7" fillId="6" borderId="41" xfId="12" applyFont="1" applyFill="1" applyBorder="1" applyAlignment="1">
      <alignment horizontal="right"/>
    </xf>
    <xf numFmtId="0" fontId="0" fillId="0" borderId="41" xfId="0" applyFont="1" applyBorder="1" applyAlignment="1">
      <alignment horizontal="right"/>
    </xf>
    <xf numFmtId="0" fontId="8" fillId="3" borderId="16" xfId="12" applyFont="1" applyFill="1" applyBorder="1"/>
    <xf numFmtId="3" fontId="6" fillId="3" borderId="18" xfId="0" applyNumberFormat="1" applyFont="1" applyFill="1" applyBorder="1" applyAlignment="1">
      <alignment horizontal="center"/>
    </xf>
    <xf numFmtId="0" fontId="8" fillId="6" borderId="9" xfId="12" applyFont="1" applyFill="1" applyBorder="1"/>
    <xf numFmtId="3" fontId="0" fillId="0" borderId="45" xfId="0" applyNumberFormat="1" applyFont="1" applyBorder="1" applyAlignment="1">
      <alignment horizontal="center"/>
    </xf>
    <xf numFmtId="0" fontId="7" fillId="6" borderId="33" xfId="12" applyFont="1" applyFill="1" applyBorder="1" applyAlignment="1">
      <alignment horizontal="right"/>
    </xf>
    <xf numFmtId="0" fontId="7" fillId="6" borderId="9" xfId="12" applyFont="1" applyFill="1" applyBorder="1"/>
    <xf numFmtId="1" fontId="26" fillId="3" borderId="40" xfId="12" applyNumberFormat="1" applyFont="1" applyFill="1" applyBorder="1" applyAlignment="1">
      <alignment horizontal="center"/>
    </xf>
    <xf numFmtId="1" fontId="25" fillId="6" borderId="42" xfId="12" applyNumberFormat="1" applyFont="1" applyFill="1" applyBorder="1" applyAlignment="1">
      <alignment horizontal="center"/>
    </xf>
    <xf numFmtId="1" fontId="25" fillId="0" borderId="45" xfId="12" applyNumberFormat="1" applyFont="1" applyBorder="1" applyAlignment="1">
      <alignment horizontal="center"/>
    </xf>
    <xf numFmtId="0" fontId="0" fillId="0" borderId="45" xfId="0" applyBorder="1" applyAlignment="1">
      <alignment horizontal="center"/>
    </xf>
    <xf numFmtId="1" fontId="26" fillId="3" borderId="18" xfId="12" applyNumberFormat="1" applyFont="1" applyFill="1" applyBorder="1" applyAlignment="1">
      <alignment horizontal="center"/>
    </xf>
    <xf numFmtId="164" fontId="12" fillId="0" borderId="43" xfId="0" applyNumberFormat="1" applyFont="1" applyFill="1" applyBorder="1" applyAlignment="1">
      <alignment horizontal="center"/>
    </xf>
    <xf numFmtId="0" fontId="12" fillId="0" borderId="40" xfId="12" applyBorder="1" applyAlignment="1">
      <alignment horizontal="center"/>
    </xf>
    <xf numFmtId="164" fontId="12" fillId="0" borderId="42" xfId="0" applyNumberFormat="1" applyFont="1"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3" borderId="36" xfId="0" applyFill="1" applyBorder="1" applyAlignment="1">
      <alignment horizontal="center"/>
    </xf>
    <xf numFmtId="0" fontId="11" fillId="3" borderId="17" xfId="4" applyFont="1" applyFill="1" applyBorder="1" applyAlignment="1">
      <alignment horizontal="center"/>
    </xf>
    <xf numFmtId="164" fontId="12" fillId="0" borderId="46" xfId="0" applyNumberFormat="1" applyFont="1" applyFill="1" applyBorder="1" applyAlignment="1">
      <alignment horizontal="center"/>
    </xf>
    <xf numFmtId="164" fontId="12" fillId="0" borderId="11" xfId="0" applyNumberFormat="1" applyFont="1" applyFill="1" applyBorder="1" applyAlignment="1">
      <alignment horizontal="center"/>
    </xf>
    <xf numFmtId="0" fontId="12" fillId="0" borderId="47" xfId="12" applyBorder="1" applyAlignment="1">
      <alignment horizontal="center"/>
    </xf>
    <xf numFmtId="0" fontId="6" fillId="3" borderId="17" xfId="0" applyFont="1" applyFill="1" applyBorder="1" applyAlignment="1">
      <alignment horizontal="center" wrapText="1"/>
    </xf>
    <xf numFmtId="0" fontId="6" fillId="3" borderId="18" xfId="0" applyFont="1" applyFill="1" applyBorder="1" applyAlignment="1">
      <alignment horizontal="center" wrapText="1"/>
    </xf>
    <xf numFmtId="0" fontId="6" fillId="3" borderId="25" xfId="0" applyFont="1" applyFill="1" applyBorder="1" applyAlignment="1">
      <alignment horizontal="center" wrapText="1"/>
    </xf>
    <xf numFmtId="0" fontId="0" fillId="5" borderId="29" xfId="0" applyFill="1" applyBorder="1" applyAlignment="1">
      <alignment horizontal="center"/>
    </xf>
    <xf numFmtId="0" fontId="3" fillId="0" borderId="46" xfId="0" applyFont="1" applyBorder="1" applyAlignment="1">
      <alignment horizontal="center"/>
    </xf>
    <xf numFmtId="0" fontId="0" fillId="5" borderId="47" xfId="0" applyFill="1" applyBorder="1" applyAlignment="1">
      <alignment horizontal="center"/>
    </xf>
    <xf numFmtId="0" fontId="30" fillId="3" borderId="16" xfId="8" applyFont="1" applyFill="1" applyBorder="1" applyAlignment="1">
      <alignment horizontal="center" wrapText="1"/>
    </xf>
    <xf numFmtId="0" fontId="30" fillId="3" borderId="17" xfId="8" applyFont="1" applyFill="1" applyBorder="1" applyAlignment="1">
      <alignment horizontal="center" wrapText="1"/>
    </xf>
    <xf numFmtId="0" fontId="30" fillId="3" borderId="18" xfId="8" applyFont="1" applyFill="1" applyBorder="1" applyAlignment="1">
      <alignment horizontal="center" wrapText="1"/>
    </xf>
    <xf numFmtId="0" fontId="3" fillId="6" borderId="50" xfId="0" applyFont="1" applyFill="1" applyBorder="1" applyAlignment="1">
      <alignment horizontal="center"/>
    </xf>
    <xf numFmtId="0" fontId="3" fillId="6" borderId="12" xfId="0" applyFont="1" applyFill="1" applyBorder="1" applyAlignment="1">
      <alignment horizontal="center"/>
    </xf>
    <xf numFmtId="0" fontId="3" fillId="6" borderId="52" xfId="0" applyFont="1" applyFill="1" applyBorder="1" applyAlignment="1">
      <alignment horizontal="center"/>
    </xf>
    <xf numFmtId="0" fontId="8" fillId="3" borderId="16" xfId="13" applyFont="1" applyFill="1" applyBorder="1" applyAlignment="1">
      <alignment horizontal="center" vertical="center" wrapText="1"/>
    </xf>
    <xf numFmtId="0" fontId="8" fillId="3" borderId="17" xfId="13" applyFont="1" applyFill="1" applyBorder="1" applyAlignment="1">
      <alignment horizontal="center" vertical="center" wrapText="1"/>
    </xf>
    <xf numFmtId="0" fontId="8" fillId="3" borderId="18" xfId="13" applyFont="1" applyFill="1" applyBorder="1" applyAlignment="1">
      <alignment horizontal="center" vertical="center" wrapText="1"/>
    </xf>
    <xf numFmtId="9" fontId="0" fillId="0" borderId="46" xfId="0" applyNumberFormat="1" applyBorder="1" applyAlignment="1">
      <alignment horizontal="center"/>
    </xf>
    <xf numFmtId="9" fontId="0" fillId="0" borderId="47" xfId="0" applyNumberFormat="1" applyBorder="1" applyAlignment="1">
      <alignment horizontal="center"/>
    </xf>
    <xf numFmtId="0" fontId="6" fillId="3" borderId="19" xfId="0" applyFont="1" applyFill="1" applyBorder="1"/>
    <xf numFmtId="0" fontId="0" fillId="3" borderId="69" xfId="0" applyFill="1" applyBorder="1"/>
    <xf numFmtId="0" fontId="0" fillId="3" borderId="21" xfId="0" applyFill="1" applyBorder="1"/>
    <xf numFmtId="1" fontId="7" fillId="0" borderId="43" xfId="12" applyNumberFormat="1" applyFont="1" applyBorder="1" applyAlignment="1">
      <alignment horizontal="center"/>
    </xf>
    <xf numFmtId="1" fontId="4" fillId="0" borderId="40" xfId="0" applyNumberFormat="1" applyFont="1" applyBorder="1" applyAlignment="1">
      <alignment horizontal="center"/>
    </xf>
    <xf numFmtId="1" fontId="4" fillId="0" borderId="32" xfId="0" applyNumberFormat="1" applyFont="1" applyBorder="1" applyAlignment="1">
      <alignment horizontal="center"/>
    </xf>
    <xf numFmtId="1" fontId="4" fillId="0" borderId="30" xfId="0" applyNumberFormat="1" applyFont="1" applyBorder="1" applyAlignment="1">
      <alignment horizontal="center"/>
    </xf>
    <xf numFmtId="1" fontId="7" fillId="0" borderId="46" xfId="12" applyNumberFormat="1" applyFont="1" applyBorder="1" applyAlignment="1">
      <alignment horizontal="center"/>
    </xf>
    <xf numFmtId="1" fontId="7" fillId="0" borderId="11" xfId="12" applyNumberFormat="1" applyFont="1" applyBorder="1" applyAlignment="1">
      <alignment horizontal="center"/>
    </xf>
    <xf numFmtId="1" fontId="7" fillId="0" borderId="29" xfId="12" applyNumberFormat="1" applyFont="1" applyBorder="1" applyAlignment="1">
      <alignment horizontal="center"/>
    </xf>
    <xf numFmtId="1" fontId="4" fillId="0" borderId="46" xfId="0" applyNumberFormat="1" applyFont="1" applyBorder="1" applyAlignment="1">
      <alignment horizontal="center"/>
    </xf>
    <xf numFmtId="1" fontId="4" fillId="0" borderId="11" xfId="0" applyNumberFormat="1" applyFont="1" applyBorder="1" applyAlignment="1">
      <alignment horizontal="center"/>
    </xf>
    <xf numFmtId="1" fontId="4" fillId="0" borderId="47" xfId="0" applyNumberFormat="1" applyFont="1" applyBorder="1" applyAlignment="1">
      <alignment horizontal="center"/>
    </xf>
    <xf numFmtId="0" fontId="8" fillId="3" borderId="19" xfId="12" applyFont="1" applyFill="1" applyBorder="1" applyAlignment="1">
      <alignment horizontal="center"/>
    </xf>
    <xf numFmtId="0" fontId="8" fillId="3" borderId="20" xfId="12" applyFont="1" applyFill="1" applyBorder="1" applyAlignment="1">
      <alignment horizontal="center"/>
    </xf>
    <xf numFmtId="0" fontId="8" fillId="3" borderId="69" xfId="12" applyFont="1" applyFill="1" applyBorder="1" applyAlignment="1">
      <alignment horizontal="center"/>
    </xf>
    <xf numFmtId="0" fontId="8" fillId="3" borderId="21" xfId="12" applyFont="1" applyFill="1" applyBorder="1" applyAlignment="1">
      <alignment horizontal="center"/>
    </xf>
    <xf numFmtId="0" fontId="12" fillId="5" borderId="43" xfId="12" applyFill="1" applyBorder="1" applyAlignment="1">
      <alignment horizontal="center"/>
    </xf>
    <xf numFmtId="0" fontId="12" fillId="5" borderId="32" xfId="12" applyFill="1" applyBorder="1" applyAlignment="1">
      <alignment horizontal="center"/>
    </xf>
    <xf numFmtId="0" fontId="11" fillId="3" borderId="37" xfId="12" applyFont="1" applyFill="1" applyBorder="1" applyAlignment="1">
      <alignment horizontal="center"/>
    </xf>
    <xf numFmtId="0" fontId="12" fillId="5" borderId="19" xfId="12" applyFill="1" applyBorder="1" applyAlignment="1">
      <alignment horizontal="center"/>
    </xf>
    <xf numFmtId="0" fontId="12" fillId="5" borderId="20" xfId="12" applyFill="1" applyBorder="1" applyAlignment="1">
      <alignment horizontal="center"/>
    </xf>
    <xf numFmtId="0" fontId="12" fillId="5" borderId="21" xfId="12" applyFill="1" applyBorder="1" applyAlignment="1">
      <alignment horizontal="center"/>
    </xf>
    <xf numFmtId="0" fontId="12" fillId="0" borderId="8" xfId="12" applyBorder="1" applyAlignment="1">
      <alignment horizontal="center"/>
    </xf>
    <xf numFmtId="0" fontId="12" fillId="0" borderId="8" xfId="12" applyBorder="1"/>
    <xf numFmtId="0" fontId="12" fillId="0" borderId="9" xfId="12" applyBorder="1" applyAlignment="1">
      <alignment horizontal="center"/>
    </xf>
    <xf numFmtId="0" fontId="12" fillId="0" borderId="37" xfId="12" applyBorder="1"/>
    <xf numFmtId="0" fontId="0" fillId="0" borderId="24" xfId="0" applyBorder="1" applyAlignment="1">
      <alignment horizontal="center"/>
    </xf>
    <xf numFmtId="0" fontId="6" fillId="3" borderId="51" xfId="0" applyFont="1" applyFill="1" applyBorder="1"/>
    <xf numFmtId="0" fontId="6" fillId="3" borderId="38" xfId="0" applyFont="1" applyFill="1" applyBorder="1"/>
    <xf numFmtId="0" fontId="6" fillId="3" borderId="58" xfId="0" applyFont="1" applyFill="1" applyBorder="1"/>
    <xf numFmtId="0" fontId="6" fillId="7" borderId="25" xfId="0" applyFont="1" applyFill="1" applyBorder="1" applyAlignment="1">
      <alignment horizontal="centerContinuous"/>
    </xf>
    <xf numFmtId="0" fontId="6" fillId="3" borderId="13" xfId="0" applyFont="1" applyFill="1" applyBorder="1" applyAlignment="1">
      <alignment horizontal="centerContinuous"/>
    </xf>
    <xf numFmtId="1" fontId="0" fillId="3" borderId="50" xfId="0" applyNumberFormat="1" applyFill="1" applyBorder="1"/>
    <xf numFmtId="1" fontId="0" fillId="3" borderId="41" xfId="0" applyNumberFormat="1" applyFill="1" applyBorder="1"/>
    <xf numFmtId="1" fontId="0" fillId="0" borderId="33" xfId="0" applyNumberFormat="1" applyBorder="1"/>
    <xf numFmtId="0" fontId="0" fillId="0" borderId="50" xfId="0" applyBorder="1" applyAlignment="1">
      <alignment wrapText="1"/>
    </xf>
    <xf numFmtId="0" fontId="6" fillId="3" borderId="15" xfId="0" applyFont="1" applyFill="1" applyBorder="1" applyAlignment="1">
      <alignment wrapText="1"/>
    </xf>
    <xf numFmtId="0" fontId="0" fillId="0" borderId="46" xfId="0" applyBorder="1"/>
    <xf numFmtId="0" fontId="0" fillId="0" borderId="20" xfId="0" applyBorder="1" applyAlignment="1">
      <alignment wrapText="1"/>
    </xf>
    <xf numFmtId="0" fontId="0" fillId="0" borderId="21" xfId="0" applyBorder="1" applyAlignment="1">
      <alignment wrapText="1"/>
    </xf>
    <xf numFmtId="0" fontId="0" fillId="0" borderId="24" xfId="0" applyBorder="1" applyAlignment="1">
      <alignment wrapText="1"/>
    </xf>
    <xf numFmtId="0" fontId="6" fillId="3" borderId="15" xfId="0" applyFont="1" applyFill="1" applyBorder="1" applyAlignment="1">
      <alignment horizontal="center" wrapText="1"/>
    </xf>
    <xf numFmtId="0" fontId="0" fillId="0" borderId="37" xfId="0" applyBorder="1" applyAlignment="1">
      <alignment wrapText="1"/>
    </xf>
    <xf numFmtId="0" fontId="0" fillId="0" borderId="51" xfId="0" applyBorder="1" applyAlignment="1">
      <alignment wrapText="1"/>
    </xf>
    <xf numFmtId="0" fontId="6" fillId="3" borderId="50" xfId="0" applyFont="1" applyFill="1" applyBorder="1"/>
    <xf numFmtId="165" fontId="6" fillId="3" borderId="12" xfId="0" applyNumberFormat="1" applyFont="1" applyFill="1" applyBorder="1"/>
    <xf numFmtId="165" fontId="6" fillId="3" borderId="52" xfId="0" applyNumberFormat="1" applyFont="1" applyFill="1" applyBorder="1"/>
    <xf numFmtId="0" fontId="0" fillId="0" borderId="21" xfId="0" applyBorder="1"/>
    <xf numFmtId="167" fontId="0" fillId="0" borderId="43" xfId="0" applyNumberFormat="1" applyBorder="1" applyAlignment="1">
      <alignment horizontal="center" vertical="center"/>
    </xf>
    <xf numFmtId="167" fontId="0" fillId="0" borderId="40" xfId="0" applyNumberFormat="1" applyBorder="1" applyAlignment="1">
      <alignment horizontal="center" vertical="center"/>
    </xf>
    <xf numFmtId="167" fontId="0" fillId="0" borderId="42" xfId="0" applyNumberFormat="1" applyBorder="1" applyAlignment="1">
      <alignment horizontal="center" vertical="center"/>
    </xf>
    <xf numFmtId="167" fontId="0" fillId="0" borderId="32" xfId="0" applyNumberFormat="1" applyBorder="1" applyAlignment="1">
      <alignment horizontal="center" vertical="center"/>
    </xf>
    <xf numFmtId="167" fontId="0" fillId="0" borderId="30" xfId="0" applyNumberFormat="1" applyBorder="1" applyAlignment="1">
      <alignment horizontal="center" vertical="center"/>
    </xf>
    <xf numFmtId="167" fontId="0" fillId="0" borderId="46" xfId="0" applyNumberFormat="1" applyBorder="1" applyAlignment="1">
      <alignment horizontal="center" vertical="center"/>
    </xf>
    <xf numFmtId="167" fontId="0" fillId="0" borderId="11" xfId="0" applyNumberFormat="1" applyBorder="1" applyAlignment="1">
      <alignment horizontal="center" vertical="center"/>
    </xf>
    <xf numFmtId="167" fontId="0" fillId="0" borderId="47" xfId="0" applyNumberFormat="1" applyBorder="1" applyAlignment="1">
      <alignment horizontal="center" vertical="center"/>
    </xf>
    <xf numFmtId="0" fontId="11" fillId="3" borderId="19" xfId="0" applyFont="1" applyFill="1" applyBorder="1" applyAlignment="1">
      <alignment vertical="center" wrapText="1"/>
    </xf>
    <xf numFmtId="0" fontId="6" fillId="3" borderId="20" xfId="0" applyFont="1" applyFill="1" applyBorder="1" applyAlignment="1">
      <alignment vertical="center" wrapText="1"/>
    </xf>
    <xf numFmtId="0" fontId="11" fillId="3" borderId="21" xfId="0" applyFont="1" applyFill="1" applyBorder="1" applyAlignment="1">
      <alignment vertical="center" wrapText="1"/>
    </xf>
    <xf numFmtId="0" fontId="6" fillId="6" borderId="24" xfId="15" applyFont="1" applyFill="1" applyBorder="1" applyAlignment="1">
      <alignment horizontal="left"/>
    </xf>
    <xf numFmtId="0" fontId="8" fillId="3" borderId="15" xfId="16" applyFont="1" applyFill="1" applyBorder="1" applyAlignment="1">
      <alignment horizontal="center" vertical="center"/>
    </xf>
    <xf numFmtId="0" fontId="12" fillId="0" borderId="39" xfId="17" applyFont="1" applyBorder="1"/>
    <xf numFmtId="3" fontId="0" fillId="0" borderId="43" xfId="0" applyNumberFormat="1" applyBorder="1" applyAlignment="1">
      <alignment horizontal="center"/>
    </xf>
    <xf numFmtId="0" fontId="12" fillId="0" borderId="33" xfId="17" applyFont="1" applyBorder="1"/>
    <xf numFmtId="3" fontId="0" fillId="0" borderId="32" xfId="0" applyNumberFormat="1" applyBorder="1" applyAlignment="1">
      <alignment horizontal="center"/>
    </xf>
    <xf numFmtId="0" fontId="97" fillId="48" borderId="0" xfId="146" applyFill="1"/>
    <xf numFmtId="0" fontId="97" fillId="49" borderId="0" xfId="146" applyFill="1"/>
    <xf numFmtId="0" fontId="97" fillId="50" borderId="0" xfId="146" applyFill="1"/>
    <xf numFmtId="0" fontId="97" fillId="51" borderId="0" xfId="146" applyFill="1"/>
    <xf numFmtId="0" fontId="97" fillId="0" borderId="0" xfId="146"/>
    <xf numFmtId="0" fontId="97" fillId="52" borderId="0" xfId="146" applyFill="1"/>
    <xf numFmtId="0" fontId="97" fillId="53" borderId="0" xfId="146" applyFill="1"/>
    <xf numFmtId="0" fontId="97" fillId="54" borderId="0" xfId="146" applyFill="1"/>
    <xf numFmtId="0" fontId="97" fillId="55" borderId="0" xfId="146" applyFill="1"/>
    <xf numFmtId="0" fontId="97" fillId="56" borderId="0" xfId="146" applyFill="1"/>
    <xf numFmtId="0" fontId="33" fillId="5" borderId="55" xfId="0" applyFont="1" applyFill="1" applyBorder="1" applyAlignment="1">
      <alignment horizontal="center" vertical="center" wrapText="1"/>
    </xf>
    <xf numFmtId="0" fontId="33" fillId="5" borderId="8" xfId="0" applyFont="1" applyFill="1" applyBorder="1" applyAlignment="1">
      <alignment wrapText="1"/>
    </xf>
    <xf numFmtId="0" fontId="33" fillId="5" borderId="24" xfId="0" applyFont="1" applyFill="1" applyBorder="1" applyAlignment="1">
      <alignment wrapText="1"/>
    </xf>
    <xf numFmtId="0" fontId="33" fillId="5" borderId="69" xfId="0" applyFont="1" applyFill="1" applyBorder="1" applyAlignment="1">
      <alignment horizontal="center" vertical="center" wrapText="1"/>
    </xf>
    <xf numFmtId="0" fontId="33" fillId="5" borderId="8" xfId="0" applyFont="1" applyFill="1" applyBorder="1" applyAlignment="1"/>
    <xf numFmtId="0" fontId="33" fillId="5" borderId="24" xfId="0" applyFont="1" applyFill="1" applyBorder="1" applyAlignment="1"/>
    <xf numFmtId="0" fontId="33" fillId="5" borderId="8"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4" fillId="5" borderId="55" xfId="22" applyFill="1" applyBorder="1" applyAlignment="1">
      <alignment horizontal="center" vertical="center"/>
    </xf>
    <xf numFmtId="0" fontId="0" fillId="5" borderId="8" xfId="0" applyFill="1" applyBorder="1" applyAlignment="1">
      <alignment horizontal="center" vertical="center"/>
    </xf>
    <xf numFmtId="0" fontId="0" fillId="5" borderId="7" xfId="0" applyFill="1" applyBorder="1" applyAlignment="1">
      <alignment horizontal="center" vertical="center"/>
    </xf>
    <xf numFmtId="0" fontId="4" fillId="3" borderId="55" xfId="22"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2" fillId="0" borderId="0" xfId="0" applyFont="1" applyFill="1" applyBorder="1" applyAlignment="1">
      <alignment horizontal="left"/>
    </xf>
    <xf numFmtId="0" fontId="0" fillId="0" borderId="0" xfId="0" applyAlignment="1">
      <alignment horizontal="left"/>
    </xf>
    <xf numFmtId="0" fontId="0" fillId="0" borderId="0" xfId="0" applyAlignment="1"/>
    <xf numFmtId="0" fontId="6" fillId="5" borderId="59" xfId="0" applyFont="1" applyFill="1" applyBorder="1" applyAlignment="1">
      <alignment horizontal="center"/>
    </xf>
    <xf numFmtId="0" fontId="6" fillId="5" borderId="64" xfId="0" applyFont="1" applyFill="1" applyBorder="1" applyAlignment="1">
      <alignment horizontal="center"/>
    </xf>
    <xf numFmtId="0" fontId="6" fillId="5" borderId="60" xfId="0" applyFont="1" applyFill="1" applyBorder="1" applyAlignment="1">
      <alignment horizontal="center"/>
    </xf>
    <xf numFmtId="0" fontId="6" fillId="3" borderId="31"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0" borderId="19" xfId="21"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5" xfId="21"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31" xfId="21"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3" borderId="34" xfId="0" applyFont="1" applyFill="1" applyBorder="1" applyAlignment="1">
      <alignment horizontal="center"/>
    </xf>
    <xf numFmtId="0" fontId="6" fillId="3" borderId="35" xfId="0" applyFont="1" applyFill="1" applyBorder="1" applyAlignment="1">
      <alignment horizontal="center"/>
    </xf>
    <xf numFmtId="0" fontId="6" fillId="3" borderId="36" xfId="0" applyFont="1" applyFill="1" applyBorder="1" applyAlignment="1">
      <alignment horizontal="center"/>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8" xfId="0" applyFont="1" applyFill="1" applyBorder="1" applyAlignment="1">
      <alignment horizontal="center"/>
    </xf>
    <xf numFmtId="0" fontId="6" fillId="5" borderId="93" xfId="0" applyFont="1" applyFill="1" applyBorder="1" applyAlignment="1">
      <alignment horizontal="center"/>
    </xf>
    <xf numFmtId="0" fontId="6" fillId="5" borderId="29" xfId="0" applyFont="1" applyFill="1" applyBorder="1" applyAlignment="1">
      <alignment horizontal="center"/>
    </xf>
    <xf numFmtId="0" fontId="6" fillId="5" borderId="31" xfId="0" applyFont="1" applyFill="1" applyBorder="1" applyAlignment="1">
      <alignment horizontal="center"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5" borderId="59" xfId="0" applyFill="1" applyBorder="1" applyAlignment="1">
      <alignment horizontal="center"/>
    </xf>
    <xf numFmtId="0" fontId="0" fillId="5" borderId="64" xfId="0" applyFill="1" applyBorder="1" applyAlignment="1">
      <alignment horizontal="center"/>
    </xf>
    <xf numFmtId="0" fontId="0" fillId="5" borderId="60" xfId="0" applyFill="1" applyBorder="1" applyAlignment="1">
      <alignment horizontal="center"/>
    </xf>
    <xf numFmtId="0" fontId="6" fillId="5" borderId="43" xfId="0" applyFont="1" applyFill="1" applyBorder="1" applyAlignment="1">
      <alignment horizontal="center"/>
    </xf>
    <xf numFmtId="0" fontId="6" fillId="5" borderId="40" xfId="0" applyFont="1" applyFill="1" applyBorder="1" applyAlignment="1">
      <alignment horizontal="center"/>
    </xf>
    <xf numFmtId="0" fontId="29" fillId="5" borderId="59" xfId="0" applyFont="1" applyFill="1" applyBorder="1" applyAlignment="1">
      <alignment horizontal="center"/>
    </xf>
    <xf numFmtId="0" fontId="6" fillId="3" borderId="39" xfId="0" applyFont="1" applyFill="1" applyBorder="1" applyAlignment="1">
      <alignment horizontal="center"/>
    </xf>
    <xf numFmtId="0" fontId="6" fillId="3" borderId="43" xfId="0" applyFont="1" applyFill="1" applyBorder="1" applyAlignment="1">
      <alignment horizontal="center"/>
    </xf>
    <xf numFmtId="0" fontId="6" fillId="5" borderId="39"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0" fillId="5" borderId="67" xfId="0" applyFill="1" applyBorder="1" applyAlignment="1">
      <alignment horizontal="center"/>
    </xf>
    <xf numFmtId="0" fontId="0" fillId="5" borderId="62" xfId="0" applyFill="1" applyBorder="1" applyAlignment="1">
      <alignment horizontal="center"/>
    </xf>
    <xf numFmtId="0" fontId="0" fillId="5" borderId="14" xfId="0" applyFill="1" applyBorder="1" applyAlignment="1">
      <alignment horizontal="center"/>
    </xf>
    <xf numFmtId="0" fontId="0" fillId="5" borderId="48" xfId="0" applyFill="1" applyBorder="1" applyAlignment="1">
      <alignment horizontal="center"/>
    </xf>
    <xf numFmtId="0" fontId="0" fillId="5" borderId="61" xfId="0" applyFill="1" applyBorder="1" applyAlignment="1">
      <alignment horizontal="center"/>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5" borderId="3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0" fillId="0" borderId="8" xfId="0" applyBorder="1" applyAlignment="1">
      <alignment wrapText="1"/>
    </xf>
    <xf numFmtId="0" fontId="0" fillId="0" borderId="7" xfId="0" applyBorder="1" applyAlignment="1">
      <alignment wrapText="1"/>
    </xf>
    <xf numFmtId="0" fontId="6" fillId="5" borderId="5"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0" xfId="0" applyFont="1" applyFill="1" applyBorder="1" applyAlignment="1">
      <alignment vertical="center" wrapText="1"/>
    </xf>
    <xf numFmtId="0" fontId="6" fillId="5" borderId="21" xfId="0" applyFont="1" applyFill="1" applyBorder="1" applyAlignment="1">
      <alignment vertical="center" wrapText="1"/>
    </xf>
    <xf numFmtId="0" fontId="6" fillId="5" borderId="21" xfId="0" applyFont="1" applyFill="1" applyBorder="1" applyAlignment="1">
      <alignment horizontal="center" wrapText="1"/>
    </xf>
    <xf numFmtId="0" fontId="6" fillId="5" borderId="59" xfId="0" applyFont="1" applyFill="1" applyBorder="1" applyAlignment="1">
      <alignment horizontal="center" vertical="center" wrapText="1"/>
    </xf>
    <xf numFmtId="0" fontId="0" fillId="5" borderId="64" xfId="0" applyFill="1" applyBorder="1" applyAlignment="1">
      <alignment horizontal="center" vertical="center" wrapText="1"/>
    </xf>
    <xf numFmtId="0" fontId="0" fillId="5" borderId="60" xfId="0" applyFill="1" applyBorder="1" applyAlignment="1">
      <alignment horizontal="center" vertical="center" wrapText="1"/>
    </xf>
    <xf numFmtId="0" fontId="6" fillId="46" borderId="55" xfId="0" applyFont="1" applyFill="1" applyBorder="1" applyAlignment="1">
      <alignment horizontal="center" vertical="center" textRotation="90"/>
    </xf>
    <xf numFmtId="0" fontId="6" fillId="46" borderId="8" xfId="0" applyFont="1" applyFill="1" applyBorder="1" applyAlignment="1">
      <alignment horizontal="center" vertical="center" textRotation="90"/>
    </xf>
    <xf numFmtId="0" fontId="6" fillId="46" borderId="7" xfId="0" applyFont="1" applyFill="1" applyBorder="1" applyAlignment="1">
      <alignment horizontal="center" vertical="center" textRotation="90"/>
    </xf>
    <xf numFmtId="0" fontId="6" fillId="46" borderId="24" xfId="0" applyFont="1" applyFill="1" applyBorder="1" applyAlignment="1">
      <alignment horizontal="center" vertical="center" wrapText="1"/>
    </xf>
    <xf numFmtId="0" fontId="6" fillId="46" borderId="20" xfId="0" applyFont="1" applyFill="1" applyBorder="1" applyAlignment="1">
      <alignment horizontal="center" vertical="center" wrapText="1"/>
    </xf>
    <xf numFmtId="0" fontId="6" fillId="46" borderId="21" xfId="0" applyFont="1" applyFill="1" applyBorder="1" applyAlignment="1">
      <alignment horizontal="center" vertical="center" wrapText="1"/>
    </xf>
    <xf numFmtId="0" fontId="6" fillId="5" borderId="19" xfId="0" applyFont="1" applyFill="1" applyBorder="1" applyAlignment="1">
      <alignment horizontal="center" vertical="center" textRotation="90"/>
    </xf>
    <xf numFmtId="0" fontId="6" fillId="5" borderId="20" xfId="0" applyFont="1" applyFill="1" applyBorder="1" applyAlignment="1">
      <alignment horizontal="center" vertical="center" textRotation="90"/>
    </xf>
    <xf numFmtId="0" fontId="6" fillId="5" borderId="21" xfId="0" applyFont="1" applyFill="1" applyBorder="1" applyAlignment="1">
      <alignment horizontal="center" vertical="center" textRotation="90"/>
    </xf>
    <xf numFmtId="0" fontId="6" fillId="3" borderId="55" xfId="0" applyFont="1" applyFill="1" applyBorder="1" applyAlignment="1">
      <alignment horizontal="center" vertical="center" textRotation="90"/>
    </xf>
    <xf numFmtId="0" fontId="6" fillId="3" borderId="8" xfId="0" applyFont="1" applyFill="1" applyBorder="1" applyAlignment="1">
      <alignment horizontal="center" vertical="center" textRotation="90"/>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8" fillId="47" borderId="50" xfId="0" applyFont="1" applyFill="1" applyBorder="1" applyAlignment="1">
      <alignment horizontal="center" vertical="center" textRotation="90"/>
    </xf>
    <xf numFmtId="0" fontId="8" fillId="47" borderId="41" xfId="0" applyFont="1" applyFill="1" applyBorder="1" applyAlignment="1">
      <alignment horizontal="center" vertical="center" textRotation="90"/>
    </xf>
    <xf numFmtId="0" fontId="8" fillId="47" borderId="33" xfId="0" applyFont="1" applyFill="1" applyBorder="1" applyAlignment="1">
      <alignment horizontal="center" vertical="center" textRotation="90"/>
    </xf>
    <xf numFmtId="0" fontId="7" fillId="47" borderId="10" xfId="0" applyFont="1" applyFill="1" applyBorder="1" applyAlignment="1">
      <alignment horizontal="center" vertical="center" wrapText="1"/>
    </xf>
    <xf numFmtId="0" fontId="7" fillId="47" borderId="32" xfId="0" applyFont="1" applyFill="1" applyBorder="1" applyAlignment="1">
      <alignment horizontal="center" vertical="center" wrapText="1"/>
    </xf>
    <xf numFmtId="0" fontId="7" fillId="47"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6" fillId="0" borderId="64" xfId="0" applyFont="1" applyBorder="1" applyAlignment="1">
      <alignment horizontal="center" vertical="center"/>
    </xf>
    <xf numFmtId="0" fontId="6" fillId="0" borderId="60" xfId="0" applyFont="1" applyBorder="1" applyAlignment="1">
      <alignment horizontal="center" vertical="center"/>
    </xf>
    <xf numFmtId="0" fontId="7" fillId="5" borderId="4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8" fillId="5" borderId="39" xfId="0" applyFont="1" applyFill="1" applyBorder="1" applyAlignment="1">
      <alignment horizontal="center" vertical="center" textRotation="90"/>
    </xf>
    <xf numFmtId="0" fontId="8" fillId="5" borderId="41" xfId="0" applyFont="1" applyFill="1" applyBorder="1" applyAlignment="1">
      <alignment horizontal="center" vertical="center" textRotation="90"/>
    </xf>
    <xf numFmtId="0" fontId="8" fillId="5" borderId="33" xfId="0" applyFont="1" applyFill="1" applyBorder="1" applyAlignment="1">
      <alignment horizontal="center" vertical="center" textRotation="90"/>
    </xf>
    <xf numFmtId="0" fontId="7" fillId="5" borderId="32" xfId="0" applyFont="1" applyFill="1" applyBorder="1" applyAlignment="1">
      <alignment horizontal="center" vertical="center" wrapText="1"/>
    </xf>
    <xf numFmtId="0" fontId="7" fillId="7" borderId="43" xfId="0" applyFont="1" applyFill="1" applyBorder="1" applyAlignment="1">
      <alignment horizontal="center" vertical="center" wrapText="1"/>
    </xf>
    <xf numFmtId="0" fontId="8" fillId="7" borderId="39" xfId="0" applyFont="1" applyFill="1" applyBorder="1" applyAlignment="1">
      <alignment horizontal="center" vertical="center" textRotation="90"/>
    </xf>
    <xf numFmtId="0" fontId="8" fillId="7" borderId="41" xfId="0" applyFont="1" applyFill="1" applyBorder="1" applyAlignment="1">
      <alignment horizontal="center" vertical="center" textRotation="90"/>
    </xf>
    <xf numFmtId="0" fontId="8" fillId="7" borderId="33" xfId="0" applyFont="1" applyFill="1" applyBorder="1" applyAlignment="1">
      <alignment horizontal="center" vertical="center" textRotation="90"/>
    </xf>
    <xf numFmtId="0" fontId="6" fillId="0" borderId="59" xfId="0" applyFont="1" applyBorder="1" applyAlignment="1">
      <alignment horizontal="center" vertical="center"/>
    </xf>
    <xf numFmtId="0" fontId="0" fillId="0" borderId="64" xfId="0" applyBorder="1" applyAlignment="1">
      <alignment horizontal="center" vertical="center"/>
    </xf>
    <xf numFmtId="0" fontId="0" fillId="0" borderId="60" xfId="0" applyBorder="1" applyAlignment="1">
      <alignment horizontal="center" vertical="center"/>
    </xf>
    <xf numFmtId="0" fontId="6" fillId="3" borderId="5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9"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40" xfId="0" applyFont="1" applyFill="1" applyBorder="1" applyAlignment="1">
      <alignment horizontal="center"/>
    </xf>
    <xf numFmtId="0" fontId="6" fillId="5" borderId="59" xfId="0" applyFont="1" applyFill="1" applyBorder="1" applyAlignment="1">
      <alignment horizontal="center" wrapText="1"/>
    </xf>
    <xf numFmtId="0" fontId="6" fillId="5" borderId="64" xfId="0" applyFont="1" applyFill="1" applyBorder="1" applyAlignment="1">
      <alignment horizontal="center" wrapText="1"/>
    </xf>
    <xf numFmtId="0" fontId="6" fillId="5" borderId="60" xfId="0" applyFont="1" applyFill="1" applyBorder="1" applyAlignment="1">
      <alignment horizontal="center" wrapText="1"/>
    </xf>
    <xf numFmtId="0" fontId="0" fillId="0" borderId="22" xfId="0" applyBorder="1" applyAlignment="1"/>
    <xf numFmtId="0" fontId="0" fillId="0" borderId="84" xfId="0" applyBorder="1" applyAlignment="1"/>
    <xf numFmtId="0" fontId="0" fillId="0" borderId="13" xfId="0" applyBorder="1" applyAlignment="1"/>
    <xf numFmtId="0" fontId="0" fillId="0" borderId="14" xfId="0" applyBorder="1" applyAlignment="1"/>
    <xf numFmtId="0" fontId="0" fillId="0" borderId="23" xfId="0" applyBorder="1" applyAlignment="1"/>
    <xf numFmtId="0" fontId="0" fillId="0" borderId="11" xfId="0" applyBorder="1" applyAlignment="1"/>
    <xf numFmtId="0" fontId="6" fillId="5" borderId="31" xfId="14" applyFont="1" applyFill="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0" borderId="55" xfId="14" applyFont="1" applyBorder="1" applyAlignment="1">
      <alignment horizontal="center" vertical="center"/>
    </xf>
    <xf numFmtId="0" fontId="6" fillId="0" borderId="8" xfId="14" applyFont="1" applyBorder="1" applyAlignment="1">
      <alignment horizontal="center" vertical="center"/>
    </xf>
    <xf numFmtId="0" fontId="6" fillId="5" borderId="34" xfId="14" applyFont="1" applyFill="1" applyBorder="1" applyAlignment="1">
      <alignment horizontal="center" vertical="center"/>
    </xf>
    <xf numFmtId="0" fontId="6" fillId="5" borderId="9" xfId="0" applyFont="1" applyFill="1" applyBorder="1" applyAlignment="1">
      <alignment horizontal="center" vertical="center"/>
    </xf>
    <xf numFmtId="0" fontId="6" fillId="5" borderId="51" xfId="0" applyFont="1" applyFill="1" applyBorder="1" applyAlignment="1">
      <alignment horizontal="center" vertical="center"/>
    </xf>
    <xf numFmtId="0" fontId="0" fillId="0" borderId="55"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5" borderId="59" xfId="0" applyFont="1" applyFill="1" applyBorder="1" applyAlignment="1">
      <alignment horizontal="center" vertical="center"/>
    </xf>
    <xf numFmtId="0" fontId="6" fillId="5" borderId="64" xfId="0" applyFont="1" applyFill="1" applyBorder="1" applyAlignment="1"/>
    <xf numFmtId="0" fontId="6" fillId="5" borderId="60" xfId="0" applyFont="1" applyFill="1" applyBorder="1" applyAlignment="1"/>
    <xf numFmtId="0" fontId="6" fillId="5" borderId="34" xfId="0" applyFont="1" applyFill="1" applyBorder="1" applyAlignment="1">
      <alignment horizontal="center" vertical="center"/>
    </xf>
    <xf numFmtId="0" fontId="42" fillId="5" borderId="16" xfId="20" applyFont="1" applyFill="1" applyBorder="1" applyAlignment="1">
      <alignment horizontal="center"/>
    </xf>
    <xf numFmtId="0" fontId="0" fillId="5" borderId="18" xfId="0" applyFill="1" applyBorder="1" applyAlignment="1">
      <alignment horizontal="center"/>
    </xf>
    <xf numFmtId="0" fontId="6" fillId="5" borderId="16"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34" xfId="0" applyFont="1" applyFill="1" applyBorder="1" applyAlignment="1">
      <alignment horizontal="center"/>
    </xf>
    <xf numFmtId="0" fontId="6" fillId="5" borderId="35" xfId="0" applyFont="1" applyFill="1" applyBorder="1" applyAlignment="1">
      <alignment horizontal="center"/>
    </xf>
    <xf numFmtId="0" fontId="6" fillId="5" borderId="36" xfId="0" applyFont="1" applyFill="1" applyBorder="1" applyAlignment="1">
      <alignment horizontal="center"/>
    </xf>
    <xf numFmtId="0" fontId="42" fillId="5" borderId="59" xfId="20" applyFont="1" applyFill="1" applyBorder="1" applyAlignment="1">
      <alignment horizontal="center"/>
    </xf>
    <xf numFmtId="0" fontId="8" fillId="5" borderId="27" xfId="19" applyFont="1" applyFill="1" applyBorder="1" applyAlignment="1">
      <alignment horizontal="center" vertical="center" wrapText="1"/>
    </xf>
    <xf numFmtId="0" fontId="0" fillId="5" borderId="37" xfId="0" applyFill="1" applyBorder="1" applyAlignment="1">
      <alignment horizontal="center" vertical="center" wrapText="1"/>
    </xf>
    <xf numFmtId="0" fontId="25" fillId="0" borderId="8" xfId="16" applyFont="1" applyBorder="1" applyAlignment="1">
      <alignment horizontal="center" vertical="center"/>
    </xf>
    <xf numFmtId="0" fontId="25" fillId="0" borderId="7" xfId="16" applyFont="1" applyBorder="1" applyAlignment="1">
      <alignment horizontal="center" vertical="center"/>
    </xf>
    <xf numFmtId="0" fontId="6" fillId="5" borderId="64"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25" fillId="0" borderId="55" xfId="16" applyFont="1" applyBorder="1" applyAlignment="1">
      <alignment horizontal="center" vertical="center" wrapText="1"/>
    </xf>
    <xf numFmtId="0" fontId="25" fillId="0" borderId="7" xfId="16" applyFont="1" applyBorder="1" applyAlignment="1">
      <alignment horizontal="center" vertical="center" wrapText="1"/>
    </xf>
    <xf numFmtId="0" fontId="25" fillId="0" borderId="55" xfId="16" applyFont="1" applyBorder="1" applyAlignment="1">
      <alignment horizontal="center" vertical="center"/>
    </xf>
    <xf numFmtId="0" fontId="8" fillId="5" borderId="24" xfId="15" applyFont="1" applyFill="1" applyBorder="1" applyAlignment="1">
      <alignment horizontal="center" vertical="center" wrapText="1"/>
    </xf>
    <xf numFmtId="0" fontId="8" fillId="5" borderId="20" xfId="15" applyFont="1" applyFill="1" applyBorder="1" applyAlignment="1">
      <alignment horizontal="center" vertical="center" wrapText="1"/>
    </xf>
    <xf numFmtId="0" fontId="8" fillId="5" borderId="21" xfId="15" applyFont="1" applyFill="1" applyBorder="1" applyAlignment="1">
      <alignment horizontal="center" vertical="center" wrapText="1"/>
    </xf>
    <xf numFmtId="0" fontId="0" fillId="5" borderId="59" xfId="0" applyFill="1" applyBorder="1" applyAlignment="1">
      <alignment horizontal="center" wrapText="1"/>
    </xf>
    <xf numFmtId="0" fontId="0" fillId="5" borderId="64" xfId="0" applyFill="1" applyBorder="1" applyAlignment="1">
      <alignment horizontal="center" wrapText="1"/>
    </xf>
    <xf numFmtId="0" fontId="0" fillId="5" borderId="60" xfId="0" applyFill="1" applyBorder="1" applyAlignment="1">
      <alignment horizontal="center" wrapText="1"/>
    </xf>
    <xf numFmtId="0" fontId="8" fillId="5" borderId="19" xfId="15" applyFont="1" applyFill="1" applyBorder="1" applyAlignment="1">
      <alignment horizontal="center" vertical="center" wrapText="1"/>
    </xf>
    <xf numFmtId="0" fontId="34" fillId="3" borderId="59" xfId="0" applyFont="1" applyFill="1" applyBorder="1" applyAlignment="1">
      <alignment horizontal="center" wrapText="1"/>
    </xf>
    <xf numFmtId="0" fontId="34" fillId="0" borderId="64" xfId="0" applyFont="1" applyBorder="1" applyAlignment="1">
      <alignment horizontal="center" wrapText="1"/>
    </xf>
    <xf numFmtId="0" fontId="34" fillId="0" borderId="60" xfId="0" applyFont="1" applyBorder="1" applyAlignment="1">
      <alignment horizontal="center" wrapText="1"/>
    </xf>
    <xf numFmtId="0" fontId="34" fillId="3" borderId="64" xfId="0" applyFont="1" applyFill="1" applyBorder="1" applyAlignment="1">
      <alignment horizontal="center" wrapText="1"/>
    </xf>
    <xf numFmtId="0" fontId="34" fillId="3" borderId="60" xfId="0" applyFont="1" applyFill="1" applyBorder="1" applyAlignment="1">
      <alignment horizontal="center" wrapText="1"/>
    </xf>
    <xf numFmtId="0" fontId="89" fillId="5" borderId="59" xfId="0" applyFont="1" applyFill="1" applyBorder="1" applyAlignment="1">
      <alignment horizontal="center"/>
    </xf>
    <xf numFmtId="0" fontId="89" fillId="5" borderId="64" xfId="0" applyFont="1" applyFill="1" applyBorder="1" applyAlignment="1">
      <alignment horizontal="center"/>
    </xf>
    <xf numFmtId="0" fontId="89" fillId="5" borderId="60" xfId="0" applyFont="1" applyFill="1" applyBorder="1" applyAlignment="1">
      <alignment horizontal="center"/>
    </xf>
    <xf numFmtId="0" fontId="8" fillId="5" borderId="59" xfId="0" applyFont="1" applyFill="1" applyBorder="1" applyAlignment="1">
      <alignment horizontal="center"/>
    </xf>
    <xf numFmtId="0" fontId="8" fillId="5" borderId="64" xfId="0" applyFont="1" applyFill="1" applyBorder="1" applyAlignment="1">
      <alignment horizontal="center"/>
    </xf>
    <xf numFmtId="0" fontId="8" fillId="5" borderId="60" xfId="0" applyFont="1" applyFill="1" applyBorder="1" applyAlignment="1">
      <alignment horizontal="center"/>
    </xf>
    <xf numFmtId="0" fontId="6" fillId="0" borderId="59" xfId="0" applyFont="1" applyBorder="1" applyAlignment="1">
      <alignment horizontal="center" wrapText="1"/>
    </xf>
    <xf numFmtId="0" fontId="6" fillId="0" borderId="64" xfId="0" applyFont="1" applyBorder="1" applyAlignment="1">
      <alignment horizontal="center" wrapText="1"/>
    </xf>
    <xf numFmtId="0" fontId="6" fillId="0" borderId="60" xfId="0" applyFont="1" applyBorder="1" applyAlignment="1">
      <alignment horizontal="center" wrapText="1"/>
    </xf>
    <xf numFmtId="0" fontId="8" fillId="5" borderId="19" xfId="16" applyFont="1" applyFill="1" applyBorder="1" applyAlignment="1">
      <alignment horizontal="center" vertical="center"/>
    </xf>
    <xf numFmtId="0" fontId="8" fillId="5" borderId="21" xfId="16" applyFont="1" applyFill="1" applyBorder="1" applyAlignment="1">
      <alignment horizontal="center" vertical="center"/>
    </xf>
    <xf numFmtId="0" fontId="6" fillId="7" borderId="67"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2" fillId="0" borderId="0" xfId="0" applyFont="1" applyAlignment="1">
      <alignment wrapText="1"/>
    </xf>
    <xf numFmtId="0" fontId="2" fillId="6" borderId="0" xfId="15" applyFont="1" applyFill="1" applyBorder="1" applyAlignment="1">
      <alignment horizontal="left" wrapText="1"/>
    </xf>
    <xf numFmtId="0" fontId="0" fillId="0" borderId="0" xfId="0" applyAlignment="1">
      <alignment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center"/>
    </xf>
    <xf numFmtId="0" fontId="0" fillId="7" borderId="39" xfId="0" applyFont="1" applyFill="1" applyBorder="1" applyAlignment="1">
      <alignment horizontal="center" vertical="center"/>
    </xf>
    <xf numFmtId="0" fontId="0" fillId="7" borderId="33" xfId="0" applyFont="1" applyFill="1" applyBorder="1" applyAlignment="1">
      <alignment horizontal="center" vertical="center"/>
    </xf>
    <xf numFmtId="0" fontId="0" fillId="7" borderId="43" xfId="0" applyFont="1" applyFill="1" applyBorder="1" applyAlignment="1">
      <alignment horizontal="center" vertical="center" wrapText="1"/>
    </xf>
    <xf numFmtId="0" fontId="0" fillId="7" borderId="32" xfId="0" applyFont="1" applyFill="1" applyBorder="1" applyAlignment="1">
      <alignment horizontal="center" vertical="center" wrapText="1"/>
    </xf>
    <xf numFmtId="0" fontId="0" fillId="7" borderId="36" xfId="0" applyFont="1" applyFill="1" applyBorder="1" applyAlignment="1">
      <alignment horizontal="center" vertical="center" wrapText="1"/>
    </xf>
    <xf numFmtId="0" fontId="0" fillId="7" borderId="58"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34" fillId="5" borderId="59" xfId="0" applyFont="1" applyFill="1" applyBorder="1" applyAlignment="1">
      <alignment horizontal="center"/>
    </xf>
    <xf numFmtId="0" fontId="34" fillId="5" borderId="64" xfId="0" applyFont="1" applyFill="1" applyBorder="1" applyAlignment="1">
      <alignment horizontal="center"/>
    </xf>
    <xf numFmtId="0" fontId="34" fillId="5" borderId="60" xfId="0" applyFont="1" applyFill="1" applyBorder="1" applyAlignment="1">
      <alignment horizontal="center"/>
    </xf>
    <xf numFmtId="0" fontId="8" fillId="5" borderId="67" xfId="66" applyFont="1" applyFill="1" applyBorder="1" applyAlignment="1">
      <alignment horizontal="center"/>
    </xf>
    <xf numFmtId="0" fontId="6" fillId="5" borderId="68" xfId="0" applyFont="1" applyFill="1" applyBorder="1" applyAlignment="1">
      <alignment horizontal="center"/>
    </xf>
    <xf numFmtId="0" fontId="6" fillId="5" borderId="62" xfId="0" applyFont="1" applyFill="1" applyBorder="1" applyAlignment="1">
      <alignment horizontal="center"/>
    </xf>
    <xf numFmtId="0" fontId="8" fillId="5" borderId="61" xfId="66" applyFont="1" applyFill="1" applyBorder="1" applyAlignment="1">
      <alignment horizontal="center"/>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3" borderId="0" xfId="0" applyFill="1" applyAlignment="1">
      <alignment horizontal="center"/>
    </xf>
    <xf numFmtId="0" fontId="0" fillId="5" borderId="16" xfId="0" applyFill="1" applyBorder="1" applyAlignment="1">
      <alignment horizontal="center"/>
    </xf>
    <xf numFmtId="0" fontId="0" fillId="5" borderId="17" xfId="0" applyFill="1" applyBorder="1" applyAlignment="1">
      <alignment horizontal="center"/>
    </xf>
    <xf numFmtId="0" fontId="0" fillId="0" borderId="18" xfId="0" applyBorder="1" applyAlignment="1"/>
    <xf numFmtId="0" fontId="6" fillId="5" borderId="55" xfId="0" applyFont="1" applyFill="1" applyBorder="1" applyAlignment="1">
      <alignment horizontal="center" vertical="center"/>
    </xf>
    <xf numFmtId="0" fontId="6" fillId="0" borderId="7" xfId="0" applyFont="1" applyBorder="1" applyAlignment="1">
      <alignment vertical="center"/>
    </xf>
    <xf numFmtId="0" fontId="38" fillId="3" borderId="55"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7" xfId="0" applyFont="1" applyFill="1" applyBorder="1" applyAlignment="1">
      <alignment horizontal="center" vertical="center"/>
    </xf>
    <xf numFmtId="0" fontId="38" fillId="7" borderId="59" xfId="0" applyFont="1" applyFill="1" applyBorder="1" applyAlignment="1">
      <alignment horizontal="center" vertical="center"/>
    </xf>
    <xf numFmtId="0" fontId="38" fillId="7" borderId="64" xfId="0" applyFont="1" applyFill="1" applyBorder="1" applyAlignment="1">
      <alignment horizontal="center" vertical="center"/>
    </xf>
    <xf numFmtId="0" fontId="38" fillId="7" borderId="60" xfId="0" applyFont="1" applyFill="1" applyBorder="1" applyAlignment="1">
      <alignment horizontal="center" vertical="center"/>
    </xf>
    <xf numFmtId="0" fontId="38" fillId="5" borderId="59" xfId="0" applyFont="1" applyFill="1" applyBorder="1" applyAlignment="1">
      <alignment horizontal="center" vertical="center"/>
    </xf>
    <xf numFmtId="0" fontId="38" fillId="5" borderId="64" xfId="0" applyFont="1" applyFill="1" applyBorder="1" applyAlignment="1">
      <alignment horizontal="center" vertical="center"/>
    </xf>
    <xf numFmtId="0" fontId="38" fillId="5" borderId="60" xfId="0" applyFont="1" applyFill="1" applyBorder="1" applyAlignment="1">
      <alignment horizontal="center" vertical="center"/>
    </xf>
    <xf numFmtId="0" fontId="38" fillId="3" borderId="3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65" xfId="0" applyFont="1" applyFill="1" applyBorder="1" applyAlignment="1">
      <alignment horizontal="left" vertical="center" wrapText="1"/>
    </xf>
    <xf numFmtId="0" fontId="38" fillId="3" borderId="6" xfId="0" applyFont="1" applyFill="1" applyBorder="1" applyAlignment="1">
      <alignment horizontal="left" vertical="center" wrapText="1"/>
    </xf>
    <xf numFmtId="0" fontId="38" fillId="6" borderId="31"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38" fillId="6" borderId="2" xfId="0" applyFont="1" applyFill="1" applyBorder="1" applyAlignment="1">
      <alignment horizontal="left" vertical="center" wrapText="1"/>
    </xf>
    <xf numFmtId="0" fontId="38" fillId="6" borderId="5" xfId="0" applyFont="1" applyFill="1" applyBorder="1" applyAlignment="1">
      <alignment horizontal="left" vertical="center" wrapText="1"/>
    </xf>
    <xf numFmtId="0" fontId="38" fillId="6" borderId="65" xfId="0" applyFont="1" applyFill="1" applyBorder="1" applyAlignment="1">
      <alignment horizontal="left" vertical="center" wrapText="1"/>
    </xf>
    <xf numFmtId="0" fontId="38" fillId="6" borderId="6" xfId="0" applyFont="1" applyFill="1" applyBorder="1" applyAlignment="1">
      <alignment horizontal="left" vertical="center" wrapText="1"/>
    </xf>
    <xf numFmtId="0" fontId="38" fillId="6" borderId="55" xfId="0" applyFont="1" applyFill="1" applyBorder="1" applyAlignment="1">
      <alignment horizontal="center" vertical="center"/>
    </xf>
    <xf numFmtId="0" fontId="38" fillId="6" borderId="8" xfId="0" applyFont="1" applyFill="1" applyBorder="1" applyAlignment="1">
      <alignment horizontal="center" vertical="center"/>
    </xf>
    <xf numFmtId="0" fontId="38" fillId="6" borderId="7" xfId="0" applyFont="1" applyFill="1" applyBorder="1" applyAlignment="1">
      <alignment horizontal="center" vertical="center"/>
    </xf>
    <xf numFmtId="0" fontId="6" fillId="5" borderId="16" xfId="0" applyFont="1" applyFill="1" applyBorder="1" applyAlignment="1"/>
    <xf numFmtId="0" fontId="6" fillId="5" borderId="18" xfId="0" applyFont="1" applyFill="1" applyBorder="1" applyAlignment="1"/>
    <xf numFmtId="0" fontId="2" fillId="0" borderId="0" xfId="0" applyFont="1" applyAlignment="1"/>
    <xf numFmtId="0" fontId="6" fillId="7" borderId="39"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36" fillId="3" borderId="34" xfId="14"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36" fillId="3" borderId="54" xfId="14" applyFont="1" applyFill="1" applyBorder="1" applyAlignment="1">
      <alignment horizontal="center" vertical="center"/>
    </xf>
    <xf numFmtId="0" fontId="6" fillId="3" borderId="50" xfId="0" applyFont="1" applyFill="1" applyBorder="1" applyAlignment="1">
      <alignment horizontal="center" vertical="center"/>
    </xf>
    <xf numFmtId="0" fontId="6" fillId="5" borderId="67" xfId="0" applyFont="1" applyFill="1" applyBorder="1" applyAlignment="1">
      <alignment horizontal="center"/>
    </xf>
    <xf numFmtId="0" fontId="36" fillId="5" borderId="34" xfId="14"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1" xfId="0" applyFont="1" applyFill="1" applyBorder="1" applyAlignment="1">
      <alignment horizontal="center" vertical="center" wrapText="1"/>
    </xf>
    <xf numFmtId="10" fontId="36" fillId="5" borderId="39" xfId="14" applyNumberFormat="1" applyFont="1" applyFill="1" applyBorder="1" applyAlignment="1">
      <alignment horizontal="center" vertical="center"/>
    </xf>
    <xf numFmtId="0" fontId="6" fillId="5" borderId="33" xfId="0" applyFont="1" applyFill="1" applyBorder="1" applyAlignment="1">
      <alignment horizontal="center" vertical="center"/>
    </xf>
    <xf numFmtId="0" fontId="6" fillId="5" borderId="39" xfId="14" applyFont="1" applyFill="1" applyBorder="1" applyAlignment="1">
      <alignment horizontal="center" vertical="center" wrapText="1"/>
    </xf>
    <xf numFmtId="0" fontId="6" fillId="5" borderId="10" xfId="0" applyFont="1" applyFill="1" applyBorder="1" applyAlignment="1">
      <alignment horizontal="center"/>
    </xf>
    <xf numFmtId="0" fontId="6" fillId="3" borderId="27" xfId="0" applyFont="1" applyFill="1" applyBorder="1" applyAlignment="1">
      <alignment vertical="center"/>
    </xf>
    <xf numFmtId="0" fontId="6" fillId="3" borderId="37" xfId="0" applyFont="1" applyFill="1" applyBorder="1" applyAlignment="1">
      <alignment vertical="center"/>
    </xf>
    <xf numFmtId="0" fontId="6" fillId="3" borderId="12" xfId="0" applyFont="1" applyFill="1" applyBorder="1" applyAlignment="1">
      <alignment vertical="center"/>
    </xf>
    <xf numFmtId="0" fontId="11" fillId="3" borderId="34" xfId="12" applyFont="1" applyFill="1" applyBorder="1" applyAlignment="1">
      <alignment horizontal="center" vertical="center" wrapText="1"/>
    </xf>
    <xf numFmtId="0" fontId="0" fillId="0" borderId="9" xfId="0" applyBorder="1" applyAlignment="1">
      <alignment horizontal="center" vertical="center" wrapText="1"/>
    </xf>
    <xf numFmtId="0" fontId="0" fillId="0" borderId="51" xfId="0" applyBorder="1" applyAlignment="1">
      <alignment horizontal="center" vertical="center" wrapText="1"/>
    </xf>
    <xf numFmtId="0" fontId="34" fillId="5" borderId="16" xfId="0" applyFont="1" applyFill="1" applyBorder="1" applyAlignment="1">
      <alignment horizontal="center"/>
    </xf>
    <xf numFmtId="0" fontId="34" fillId="0" borderId="17" xfId="0" applyFont="1" applyBorder="1" applyAlignment="1">
      <alignment horizontal="center"/>
    </xf>
    <xf numFmtId="0" fontId="34" fillId="0" borderId="18" xfId="0" applyFont="1" applyBorder="1" applyAlignment="1">
      <alignment horizontal="center"/>
    </xf>
    <xf numFmtId="0" fontId="11" fillId="3" borderId="34" xfId="12" applyFont="1" applyFill="1"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11" fillId="3" borderId="55" xfId="12"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4" fillId="0" borderId="64" xfId="0" applyFont="1" applyBorder="1" applyAlignment="1">
      <alignment horizontal="center"/>
    </xf>
    <xf numFmtId="0" fontId="34" fillId="0" borderId="60" xfId="0" applyFont="1" applyBorder="1" applyAlignment="1">
      <alignment horizontal="center"/>
    </xf>
    <xf numFmtId="0" fontId="11" fillId="3" borderId="55" xfId="12" applyFont="1" applyFill="1" applyBorder="1" applyAlignment="1">
      <alignment horizontal="center" vertical="center"/>
    </xf>
    <xf numFmtId="0" fontId="0" fillId="0" borderId="65" xfId="0" applyBorder="1" applyAlignment="1"/>
    <xf numFmtId="0" fontId="11" fillId="3" borderId="31" xfId="12" applyFont="1" applyFill="1" applyBorder="1" applyAlignment="1">
      <alignment vertical="center" wrapText="1"/>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0" fontId="6" fillId="5" borderId="67" xfId="0" applyFont="1" applyFill="1" applyBorder="1" applyAlignment="1">
      <alignment horizontal="center" vertical="center" wrapText="1"/>
    </xf>
    <xf numFmtId="0" fontId="0" fillId="5" borderId="49" xfId="0" applyFill="1" applyBorder="1" applyAlignment="1">
      <alignment horizontal="center" vertical="center" wrapText="1"/>
    </xf>
    <xf numFmtId="0" fontId="0" fillId="5" borderId="56" xfId="0" applyFill="1" applyBorder="1" applyAlignment="1">
      <alignment horizontal="center" vertical="center" wrapText="1"/>
    </xf>
    <xf numFmtId="0" fontId="0" fillId="5" borderId="70" xfId="0" applyFill="1" applyBorder="1" applyAlignment="1">
      <alignment horizontal="center" vertical="center" wrapText="1"/>
    </xf>
    <xf numFmtId="0" fontId="6" fillId="5" borderId="16" xfId="0" applyFont="1" applyFill="1" applyBorder="1" applyAlignment="1">
      <alignment horizontal="center" wrapText="1"/>
    </xf>
    <xf numFmtId="0" fontId="0" fillId="0" borderId="26" xfId="0" applyBorder="1" applyAlignment="1">
      <alignment horizontal="center" wrapText="1"/>
    </xf>
    <xf numFmtId="0" fontId="6" fillId="5" borderId="16" xfId="0" applyFont="1" applyFill="1" applyBorder="1" applyAlignment="1">
      <alignment horizontal="center" vertical="center" wrapText="1"/>
    </xf>
    <xf numFmtId="0" fontId="0" fillId="0" borderId="18" xfId="0" applyBorder="1" applyAlignment="1">
      <alignment horizontal="center" vertical="center" wrapText="1"/>
    </xf>
    <xf numFmtId="0" fontId="24" fillId="3" borderId="59" xfId="0" applyFont="1" applyFill="1" applyBorder="1" applyAlignment="1">
      <alignment horizontal="center" vertical="center" wrapText="1"/>
    </xf>
    <xf numFmtId="0" fontId="0" fillId="0" borderId="60" xfId="0" applyBorder="1" applyAlignment="1">
      <alignment wrapText="1"/>
    </xf>
    <xf numFmtId="0" fontId="0" fillId="0" borderId="61" xfId="0" applyBorder="1" applyAlignment="1"/>
    <xf numFmtId="0" fontId="0" fillId="0" borderId="62" xfId="0" applyBorder="1" applyAlignment="1"/>
    <xf numFmtId="1" fontId="0" fillId="0" borderId="10" xfId="0" applyNumberFormat="1" applyBorder="1" applyAlignment="1">
      <alignment horizontal="center"/>
    </xf>
    <xf numFmtId="1" fontId="0" fillId="0" borderId="42" xfId="0" applyNumberFormat="1" applyBorder="1" applyAlignment="1">
      <alignment horizontal="center"/>
    </xf>
    <xf numFmtId="1" fontId="0" fillId="0" borderId="32" xfId="0" applyNumberFormat="1" applyBorder="1" applyAlignment="1">
      <alignment horizontal="center"/>
    </xf>
    <xf numFmtId="1" fontId="0" fillId="0" borderId="30" xfId="0" applyNumberFormat="1" applyBorder="1" applyAlignment="1">
      <alignment horizontal="center"/>
    </xf>
    <xf numFmtId="0" fontId="6" fillId="5" borderId="39" xfId="0" applyFont="1" applyFill="1" applyBorder="1" applyAlignment="1">
      <alignment horizontal="center"/>
    </xf>
    <xf numFmtId="0" fontId="6" fillId="5" borderId="31" xfId="0" applyFont="1" applyFill="1" applyBorder="1" applyAlignment="1">
      <alignment horizontal="center"/>
    </xf>
    <xf numFmtId="0" fontId="24" fillId="3" borderId="41" xfId="0" applyFont="1" applyFill="1" applyBorder="1" applyAlignment="1">
      <alignment horizontal="center" vertical="top" wrapText="1"/>
    </xf>
    <xf numFmtId="0" fontId="24" fillId="3" borderId="10" xfId="0" applyFont="1" applyFill="1" applyBorder="1" applyAlignment="1">
      <alignment horizontal="center" vertical="top" wrapText="1"/>
    </xf>
    <xf numFmtId="0" fontId="24" fillId="3" borderId="42" xfId="0" applyFont="1" applyFill="1" applyBorder="1" applyAlignment="1">
      <alignment horizontal="center" vertical="top" wrapText="1"/>
    </xf>
    <xf numFmtId="0" fontId="24" fillId="0" borderId="0" xfId="0" applyFont="1" applyAlignment="1">
      <alignment horizontal="center" vertical="top" wrapText="1"/>
    </xf>
    <xf numFmtId="0" fontId="6" fillId="3" borderId="34"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9" xfId="0" applyFont="1" applyFill="1" applyBorder="1" applyAlignment="1">
      <alignment horizontal="center" vertical="center"/>
    </xf>
    <xf numFmtId="0" fontId="6" fillId="7" borderId="59" xfId="0" applyFont="1" applyFill="1" applyBorder="1" applyAlignment="1">
      <alignment horizontal="center"/>
    </xf>
    <xf numFmtId="0" fontId="6" fillId="7" borderId="64" xfId="0" applyFont="1" applyFill="1" applyBorder="1" applyAlignment="1">
      <alignment horizontal="center"/>
    </xf>
    <xf numFmtId="0" fontId="6" fillId="7" borderId="60" xfId="0" applyFont="1" applyFill="1" applyBorder="1" applyAlignment="1">
      <alignment horizontal="center"/>
    </xf>
    <xf numFmtId="0" fontId="6" fillId="3" borderId="55" xfId="0" applyFont="1" applyFill="1" applyBorder="1" applyAlignment="1">
      <alignment horizontal="center" vertical="center"/>
    </xf>
    <xf numFmtId="0" fontId="6" fillId="3" borderId="24" xfId="0" applyFont="1" applyFill="1" applyBorder="1" applyAlignment="1">
      <alignment horizontal="center" vertical="center"/>
    </xf>
    <xf numFmtId="0" fontId="0" fillId="3" borderId="55" xfId="0" applyFont="1" applyFill="1" applyBorder="1" applyAlignment="1">
      <alignment horizontal="center"/>
    </xf>
    <xf numFmtId="0" fontId="0" fillId="3" borderId="8" xfId="0" applyFont="1" applyFill="1" applyBorder="1" applyAlignment="1">
      <alignment horizontal="center"/>
    </xf>
    <xf numFmtId="0" fontId="0" fillId="3" borderId="7" xfId="0" applyFont="1" applyFill="1" applyBorder="1" applyAlignment="1">
      <alignment horizontal="center"/>
    </xf>
    <xf numFmtId="0" fontId="6" fillId="5" borderId="14" xfId="0" applyFont="1" applyFill="1" applyBorder="1" applyAlignment="1">
      <alignment horizontal="center"/>
    </xf>
    <xf numFmtId="0" fontId="6" fillId="5" borderId="11" xfId="0" applyFont="1" applyFill="1" applyBorder="1" applyAlignment="1">
      <alignment horizontal="center"/>
    </xf>
    <xf numFmtId="1" fontId="2" fillId="5" borderId="14" xfId="0" applyNumberFormat="1" applyFont="1" applyFill="1" applyBorder="1" applyAlignment="1">
      <alignment horizontal="center"/>
    </xf>
    <xf numFmtId="0" fontId="2" fillId="5" borderId="23" xfId="0" applyFont="1" applyFill="1" applyBorder="1" applyAlignment="1">
      <alignment horizontal="center"/>
    </xf>
    <xf numFmtId="0" fontId="2" fillId="5" borderId="48" xfId="0" applyFont="1" applyFill="1" applyBorder="1" applyAlignment="1">
      <alignment horizontal="center"/>
    </xf>
    <xf numFmtId="1" fontId="2" fillId="5" borderId="49" xfId="0" applyNumberFormat="1" applyFont="1" applyFill="1" applyBorder="1" applyAlignment="1">
      <alignment horizontal="center"/>
    </xf>
    <xf numFmtId="0" fontId="2" fillId="5" borderId="11" xfId="0" applyFont="1" applyFill="1" applyBorder="1" applyAlignment="1">
      <alignment horizontal="center"/>
    </xf>
    <xf numFmtId="0" fontId="8" fillId="3" borderId="19" xfId="4" applyFont="1" applyFill="1" applyBorder="1" applyAlignment="1">
      <alignment horizontal="center" vertical="center"/>
    </xf>
    <xf numFmtId="0" fontId="8" fillId="3" borderId="20" xfId="4" applyFont="1" applyFill="1" applyBorder="1" applyAlignment="1">
      <alignment horizontal="center" vertical="center"/>
    </xf>
    <xf numFmtId="0" fontId="8" fillId="3" borderId="46" xfId="4" applyFont="1" applyFill="1" applyBorder="1" applyAlignment="1">
      <alignment horizontal="center" vertical="center"/>
    </xf>
    <xf numFmtId="0" fontId="8" fillId="3" borderId="11" xfId="4" applyFont="1" applyFill="1" applyBorder="1" applyAlignment="1">
      <alignment horizontal="center" vertical="center"/>
    </xf>
    <xf numFmtId="0" fontId="8" fillId="3" borderId="43" xfId="4" applyFont="1" applyFill="1" applyBorder="1" applyAlignment="1">
      <alignment horizontal="center" vertical="center"/>
    </xf>
    <xf numFmtId="0" fontId="8" fillId="3" borderId="40" xfId="4" applyFont="1" applyFill="1" applyBorder="1" applyAlignment="1">
      <alignment horizontal="center" vertical="center"/>
    </xf>
    <xf numFmtId="0" fontId="8" fillId="3" borderId="44" xfId="4" applyFont="1" applyFill="1" applyBorder="1" applyAlignment="1">
      <alignment horizontal="center" vertical="center"/>
    </xf>
    <xf numFmtId="0" fontId="8" fillId="3" borderId="45" xfId="4" applyFont="1" applyFill="1" applyBorder="1" applyAlignment="1">
      <alignment horizontal="center" vertical="center"/>
    </xf>
    <xf numFmtId="0" fontId="8" fillId="3" borderId="29" xfId="4" applyFont="1" applyFill="1" applyBorder="1" applyAlignment="1">
      <alignment horizontal="center" vertical="center"/>
    </xf>
    <xf numFmtId="0" fontId="8" fillId="3" borderId="27" xfId="4" applyFont="1" applyFill="1" applyBorder="1" applyAlignment="1">
      <alignment horizontal="center" vertical="center"/>
    </xf>
  </cellXfs>
  <cellStyles count="147">
    <cellStyle name="20 % - Akzent1" xfId="41" builtinId="30" customBuiltin="1"/>
    <cellStyle name="20 % - Akzent2" xfId="45" builtinId="34" customBuiltin="1"/>
    <cellStyle name="20 % - Akzent3" xfId="49" builtinId="38" customBuiltin="1"/>
    <cellStyle name="20 % - Akzent4" xfId="53" builtinId="42" customBuiltin="1"/>
    <cellStyle name="20 % - Akzent5" xfId="57" builtinId="46" customBuiltin="1"/>
    <cellStyle name="20 % - Akzent6" xfId="61" builtinId="50" customBuiltin="1"/>
    <cellStyle name="40 % - Akzent1" xfId="42" builtinId="31" customBuiltin="1"/>
    <cellStyle name="40 % - Akzent2" xfId="46" builtinId="35" customBuiltin="1"/>
    <cellStyle name="40 % - Akzent3" xfId="50" builtinId="39" customBuiltin="1"/>
    <cellStyle name="40 % - Akzent4" xfId="54" builtinId="43" customBuiltin="1"/>
    <cellStyle name="40 % - Akzent5" xfId="58" builtinId="47" customBuiltin="1"/>
    <cellStyle name="40 % - Akzent6" xfId="62" builtinId="51" customBuiltin="1"/>
    <cellStyle name="60 % - Akzent1" xfId="43" builtinId="32" customBuiltin="1"/>
    <cellStyle name="60 % - Akzent2" xfId="47" builtinId="36" customBuiltin="1"/>
    <cellStyle name="60 % - Akzent3" xfId="51" builtinId="40" customBuiltin="1"/>
    <cellStyle name="60 % - Akzent4" xfId="55" builtinId="44" customBuiltin="1"/>
    <cellStyle name="60 % - Akzent5" xfId="59" builtinId="48" customBuiltin="1"/>
    <cellStyle name="60 % - Akzent6" xfId="63" builtinId="52" customBuiltin="1"/>
    <cellStyle name="Akzent1" xfId="40" builtinId="29" customBuiltin="1"/>
    <cellStyle name="Akzent2" xfId="44" builtinId="33" customBuiltin="1"/>
    <cellStyle name="Akzent3" xfId="48" builtinId="37" customBuiltin="1"/>
    <cellStyle name="Akzent4" xfId="52" builtinId="41" customBuiltin="1"/>
    <cellStyle name="Akzent5" xfId="56" builtinId="45" customBuiltin="1"/>
    <cellStyle name="Akzent6" xfId="60" builtinId="49" customBuiltin="1"/>
    <cellStyle name="annee semestre" xfId="71"/>
    <cellStyle name="Ausgabe" xfId="33" builtinId="21" customBuiltin="1"/>
    <cellStyle name="AZ1" xfId="18"/>
    <cellStyle name="Berechnung" xfId="34" builtinId="22" customBuiltin="1"/>
    <cellStyle name="bin" xfId="87"/>
    <cellStyle name="blue" xfId="88"/>
    <cellStyle name="cell" xfId="89"/>
    <cellStyle name="Col&amp;RowHeadings" xfId="90"/>
    <cellStyle name="ColCodes" xfId="91"/>
    <cellStyle name="ColTitles" xfId="92"/>
    <cellStyle name="column" xfId="93"/>
    <cellStyle name="Comma 2" xfId="11"/>
    <cellStyle name="Comma 3" xfId="9"/>
    <cellStyle name="comma(1)" xfId="94"/>
    <cellStyle name="DataEntryCells" xfId="95"/>
    <cellStyle name="Dezimal 2" xfId="140"/>
    <cellStyle name="données" xfId="72"/>
    <cellStyle name="donnéesbord" xfId="73"/>
    <cellStyle name="Eingabe" xfId="32" builtinId="20" customBuiltin="1"/>
    <cellStyle name="Ergebnis" xfId="39" builtinId="25" customBuiltin="1"/>
    <cellStyle name="Erklärender Text" xfId="38" builtinId="53" customBuiltin="1"/>
    <cellStyle name="ErrRpt_DataEntryCells" xfId="96"/>
    <cellStyle name="ErrRpt-DataEntryCells" xfId="97"/>
    <cellStyle name="ErrRpt-GreyBackground" xfId="98"/>
    <cellStyle name="formula" xfId="99"/>
    <cellStyle name="gap" xfId="100"/>
    <cellStyle name="GreyBackground" xfId="101"/>
    <cellStyle name="Gut" xfId="29" builtinId="26" customBuiltin="1"/>
    <cellStyle name="Hyperlink" xfId="146" builtinId="8"/>
    <cellStyle name="Hyperlink 2" xfId="84"/>
    <cellStyle name="ISC" xfId="102"/>
    <cellStyle name="isced" xfId="103"/>
    <cellStyle name="ISCED Titles" xfId="104"/>
    <cellStyle name="Komma" xfId="1" builtinId="3"/>
    <cellStyle name="Komma 2" xfId="64"/>
    <cellStyle name="level1a" xfId="105"/>
    <cellStyle name="level2" xfId="106"/>
    <cellStyle name="level2a" xfId="107"/>
    <cellStyle name="level3" xfId="108"/>
    <cellStyle name="Migliaia (0)_conti99" xfId="109"/>
    <cellStyle name="Neutral" xfId="31" builtinId="28" customBuiltin="1"/>
    <cellStyle name="Normal 10" xfId="20"/>
    <cellStyle name="Normal 11" xfId="21"/>
    <cellStyle name="Normal 14" xfId="141"/>
    <cellStyle name="Normal 2" xfId="4"/>
    <cellStyle name="Normal 2 2" xfId="3"/>
    <cellStyle name="Normal 2 2 2" xfId="86"/>
    <cellStyle name="Normal 2 3" xfId="17"/>
    <cellStyle name="Normal 3" xfId="69"/>
    <cellStyle name="Normal 3 2" xfId="85"/>
    <cellStyle name="Normal 4" xfId="6"/>
    <cellStyle name="Normal 5" xfId="68"/>
    <cellStyle name="Normal 6" xfId="12"/>
    <cellStyle name="Normal 7" xfId="82"/>
    <cellStyle name="Normal 8" xfId="14"/>
    <cellStyle name="Normal 9" xfId="22"/>
    <cellStyle name="Normal_B4" xfId="78"/>
    <cellStyle name="Normal_bildungsausgaben 1995_2005" xfId="7"/>
    <cellStyle name="Normal_bildungsstand" xfId="19"/>
    <cellStyle name="Normal_wanderung" xfId="10"/>
    <cellStyle name="Note 2" xfId="70"/>
    <cellStyle name="notes" xfId="74"/>
    <cellStyle name="Notiz 2" xfId="80"/>
    <cellStyle name="Percent 2" xfId="79"/>
    <cellStyle name="Percent 3" xfId="83"/>
    <cellStyle name="Percent 4" xfId="23"/>
    <cellStyle name="Percent 5" xfId="121"/>
    <cellStyle name="Prozent" xfId="2" builtinId="5"/>
    <cellStyle name="Prozent 2" xfId="67"/>
    <cellStyle name="row" xfId="110"/>
    <cellStyle name="RowCodes" xfId="111"/>
    <cellStyle name="Row-Col Headings" xfId="112"/>
    <cellStyle name="RowTitles" xfId="113"/>
    <cellStyle name="RowTitles1-Detail" xfId="114"/>
    <cellStyle name="RowTitles-Col2" xfId="115"/>
    <cellStyle name="RowTitles-Detail" xfId="116"/>
    <cellStyle name="Schlecht" xfId="30" builtinId="27" customBuiltin="1"/>
    <cellStyle name="semestre" xfId="75"/>
    <cellStyle name="Standard" xfId="0" builtinId="0"/>
    <cellStyle name="Standard 2" xfId="15"/>
    <cellStyle name="Standard 2 2" xfId="16"/>
    <cellStyle name="Standard 2 2 2" xfId="122"/>
    <cellStyle name="Standard 2 3" xfId="81"/>
    <cellStyle name="Standard 3" xfId="123"/>
    <cellStyle name="Standard 3 2" xfId="138"/>
    <cellStyle name="Standard 3 3" xfId="137"/>
    <cellStyle name="Standard 4" xfId="124"/>
    <cellStyle name="Standard 5" xfId="139"/>
    <cellStyle name="Standard 6" xfId="66"/>
    <cellStyle name="Standard_Artik2001Tab 2" xfId="8"/>
    <cellStyle name="Standard_Bildg98" xfId="13"/>
    <cellStyle name="Standard_Klasse" xfId="143"/>
    <cellStyle name="Standard_Schule" xfId="144"/>
    <cellStyle name="Standard_Tab5_1_1StaatlicheBA2000_2006" xfId="5"/>
    <cellStyle name="Standard_Tabelle1" xfId="142"/>
    <cellStyle name="Standard_Tabelle6" xfId="145"/>
    <cellStyle name="Style1" xfId="125"/>
    <cellStyle name="Style1 2" xfId="126"/>
    <cellStyle name="Style2" xfId="127"/>
    <cellStyle name="Style2 2" xfId="128"/>
    <cellStyle name="Style3" xfId="129"/>
    <cellStyle name="Style3 2" xfId="130"/>
    <cellStyle name="Style4" xfId="131"/>
    <cellStyle name="Style4 2" xfId="132"/>
    <cellStyle name="Style5" xfId="133"/>
    <cellStyle name="Style5 2" xfId="134"/>
    <cellStyle name="Style6" xfId="135"/>
    <cellStyle name="Style7" xfId="136"/>
    <cellStyle name="Table No." xfId="117"/>
    <cellStyle name="Table Title" xfId="118"/>
    <cellStyle name="temp" xfId="119"/>
    <cellStyle name="tête chapitre" xfId="76"/>
    <cellStyle name="title1" xfId="120"/>
    <cellStyle name="titre" xfId="77"/>
    <cellStyle name="Überschrift" xfId="24" builtinId="15" customBuiltin="1"/>
    <cellStyle name="Überschrift 1" xfId="25" builtinId="16" customBuiltin="1"/>
    <cellStyle name="Überschrift 2" xfId="26" builtinId="17" customBuiltin="1"/>
    <cellStyle name="Überschrift 3" xfId="27" builtinId="18" customBuiltin="1"/>
    <cellStyle name="Überschrift 4" xfId="28" builtinId="19" customBuiltin="1"/>
    <cellStyle name="Undefiniert" xfId="65"/>
    <cellStyle name="Verknüpfte Zelle" xfId="35" builtinId="24" customBuiltin="1"/>
    <cellStyle name="Warnender Text" xfId="37" builtinId="11" customBuiltin="1"/>
    <cellStyle name="Zelle überprüfen" xfId="36" builtinId="23" customBuiltin="1"/>
  </cellStyles>
  <dxfs count="1">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17</xdr:row>
      <xdr:rowOff>0</xdr:rowOff>
    </xdr:from>
    <xdr:ext cx="9525" cy="9525"/>
    <xdr:pic>
      <xdr:nvPicPr>
        <xdr:cNvPr id="2" name="Picture 1088"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26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9525" cy="9525"/>
    <xdr:pic>
      <xdr:nvPicPr>
        <xdr:cNvPr id="3" name="Picture 1089"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428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9525" cy="9525"/>
    <xdr:pic>
      <xdr:nvPicPr>
        <xdr:cNvPr id="4" name="Picture 1090"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590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9525" cy="9525"/>
    <xdr:pic>
      <xdr:nvPicPr>
        <xdr:cNvPr id="5" name="Picture 109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752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21</xdr:row>
      <xdr:rowOff>0</xdr:rowOff>
    </xdr:from>
    <xdr:ext cx="9525" cy="9525"/>
    <xdr:pic>
      <xdr:nvPicPr>
        <xdr:cNvPr id="6" name="Picture 109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914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 name="Picture 109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9525" cy="9525"/>
    <xdr:pic>
      <xdr:nvPicPr>
        <xdr:cNvPr id="8" name="Picture 109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25</xdr:row>
      <xdr:rowOff>0</xdr:rowOff>
    </xdr:from>
    <xdr:ext cx="9525" cy="9525"/>
    <xdr:pic>
      <xdr:nvPicPr>
        <xdr:cNvPr id="9" name="Picture 109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562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0" name="Picture 1096"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26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9525" cy="9525"/>
    <xdr:pic>
      <xdr:nvPicPr>
        <xdr:cNvPr id="11" name="Picture 1097"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428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9525" cy="9525"/>
    <xdr:pic>
      <xdr:nvPicPr>
        <xdr:cNvPr id="12" name="Picture 1098"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590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9525" cy="9525"/>
    <xdr:pic>
      <xdr:nvPicPr>
        <xdr:cNvPr id="13" name="Picture 1099"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752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21</xdr:row>
      <xdr:rowOff>0</xdr:rowOff>
    </xdr:from>
    <xdr:ext cx="9525" cy="9525"/>
    <xdr:pic>
      <xdr:nvPicPr>
        <xdr:cNvPr id="14" name="Picture 1100"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914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 name="Picture 110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9525" cy="9525"/>
    <xdr:pic>
      <xdr:nvPicPr>
        <xdr:cNvPr id="16" name="Picture 110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24</xdr:row>
      <xdr:rowOff>0</xdr:rowOff>
    </xdr:from>
    <xdr:ext cx="9525" cy="9525"/>
    <xdr:pic>
      <xdr:nvPicPr>
        <xdr:cNvPr id="17" name="Picture 110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400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25</xdr:row>
      <xdr:rowOff>0</xdr:rowOff>
    </xdr:from>
    <xdr:ext cx="9525" cy="9525"/>
    <xdr:pic>
      <xdr:nvPicPr>
        <xdr:cNvPr id="18" name="Picture 110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562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4"/>
  <dimension ref="A1:C144"/>
  <sheetViews>
    <sheetView tabSelected="1" workbookViewId="0">
      <pane xSplit="2" ySplit="1" topLeftCell="C2" activePane="bottomRight" state="frozen"/>
      <selection pane="topRight" activeCell="B1" sqref="B1"/>
      <selection pane="bottomLeft" activeCell="A2" sqref="A2"/>
      <selection pane="bottomRight"/>
    </sheetView>
  </sheetViews>
  <sheetFormatPr baseColWidth="10" defaultRowHeight="15" x14ac:dyDescent="0.25"/>
  <cols>
    <col min="1" max="1" width="6" bestFit="1" customWidth="1"/>
    <col min="2" max="2" width="12.85546875" bestFit="1" customWidth="1"/>
    <col min="3" max="3" width="127.5703125" bestFit="1" customWidth="1"/>
  </cols>
  <sheetData>
    <row r="1" spans="1:3" x14ac:dyDescent="0.25">
      <c r="A1" s="102" t="s">
        <v>342</v>
      </c>
      <c r="B1" s="102" t="s">
        <v>1660</v>
      </c>
      <c r="C1" s="102" t="s">
        <v>1661</v>
      </c>
    </row>
    <row r="2" spans="1:3" x14ac:dyDescent="0.25">
      <c r="A2" t="str">
        <f t="shared" ref="A2:A33" si="0">RIGHT(B2, 4)</f>
        <v>A1.a</v>
      </c>
      <c r="B2" s="2077" t="s">
        <v>2</v>
      </c>
      <c r="C2" t="str">
        <f>'Abb. A1.a'!B1</f>
        <v xml:space="preserve">Entwicklung der Bevölkerung zwischen 1990 und 2030 nach bildungsspezifischen Altersgruppen </v>
      </c>
    </row>
    <row r="3" spans="1:3" x14ac:dyDescent="0.25">
      <c r="A3" s="1869" t="str">
        <f t="shared" si="0"/>
        <v>A1.a</v>
      </c>
      <c r="B3" s="2077" t="s">
        <v>0</v>
      </c>
      <c r="C3" t="str">
        <f>'Tabelle A1.a'!B1</f>
        <v xml:space="preserve">Demografische Maßzahlen im Zeitverlauf (1970–2010, ab 2015 prognostizierte Werte) </v>
      </c>
    </row>
    <row r="4" spans="1:3" x14ac:dyDescent="0.25">
      <c r="A4" s="1869" t="str">
        <f t="shared" si="0"/>
        <v>A1.b</v>
      </c>
      <c r="B4" s="2077" t="s">
        <v>5</v>
      </c>
      <c r="C4" t="str">
        <f>'Abb. A1.b'!B1</f>
        <v xml:space="preserve">Entwicklung der Bevölkerung im schulpflichtigen Alter (6 bis 14 Jahre) zwischen 1990 und 2030 nach Bundesland </v>
      </c>
    </row>
    <row r="5" spans="1:3" x14ac:dyDescent="0.25">
      <c r="A5" s="1869" t="str">
        <f t="shared" si="0"/>
        <v>A1.c</v>
      </c>
      <c r="B5" s="2077" t="s">
        <v>7</v>
      </c>
      <c r="C5" t="str">
        <f>'Abb. A1.c'!B1</f>
        <v xml:space="preserve">Entwicklung der Bevölkerung im weiterführenden Schul- und Hochschulalter (15 bis 29 Jahre) zwischen 1990 und 2030 nach Bundesland </v>
      </c>
    </row>
    <row r="6" spans="1:3" x14ac:dyDescent="0.25">
      <c r="A6" s="1869" t="str">
        <f t="shared" si="0"/>
        <v>A1.d</v>
      </c>
      <c r="B6" s="2077" t="s">
        <v>10</v>
      </c>
      <c r="C6" t="str">
        <f>'Abb. A1.d'!B1</f>
        <v xml:space="preserve">Zu- und Wegzüge nach Staatsbürgerschaft (2010) </v>
      </c>
    </row>
    <row r="7" spans="1:3" x14ac:dyDescent="0.25">
      <c r="A7" s="1869" t="str">
        <f t="shared" si="0"/>
        <v>A1.e</v>
      </c>
      <c r="B7" s="2077" t="s">
        <v>12</v>
      </c>
      <c r="C7" t="str">
        <f>'Abb. A1.e'!B1</f>
        <v xml:space="preserve">Anteil ausländischer Bevölkerung nach Staatsbürgerschaft (2010) </v>
      </c>
    </row>
    <row r="8" spans="1:3" x14ac:dyDescent="0.25">
      <c r="A8" s="1869" t="str">
        <f t="shared" si="0"/>
        <v>A1.f</v>
      </c>
      <c r="B8" s="2077" t="s">
        <v>14</v>
      </c>
      <c r="C8" t="str">
        <f>'Abb. A1.f'!B1</f>
        <v xml:space="preserve">Anteil der Bevölkerung mit Migrationshintergrund nach Bundesland (2010) </v>
      </c>
    </row>
    <row r="9" spans="1:3" x14ac:dyDescent="0.25">
      <c r="A9" s="1869" t="str">
        <f t="shared" si="0"/>
        <v>A2.a</v>
      </c>
      <c r="B9" s="2077" t="s">
        <v>16</v>
      </c>
      <c r="C9" t="str">
        <f>'Abb. A2.a'!B1</f>
        <v xml:space="preserve">Schüler/innen der 4. Schulstufe nach dem höchsten Bildungsabschluss der Eltern und Migrationshintergrund (2010) </v>
      </c>
    </row>
    <row r="10" spans="1:3" x14ac:dyDescent="0.25">
      <c r="A10" s="1869" t="str">
        <f t="shared" si="0"/>
        <v>A2.b</v>
      </c>
      <c r="B10" s="2077" t="s">
        <v>18</v>
      </c>
      <c r="C10" t="str">
        <f>'Abb. A2.b'!B1</f>
        <v xml:space="preserve">Schüler/innen der 4. Schulstufe nach dem höchsten beruflichen Status der Eltern und Migrationshintergrund (2010) </v>
      </c>
    </row>
    <row r="11" spans="1:3" x14ac:dyDescent="0.25">
      <c r="A11" s="1869" t="str">
        <f t="shared" si="0"/>
        <v>A2.c</v>
      </c>
      <c r="B11" s="2077" t="s">
        <v>20</v>
      </c>
      <c r="C11" t="str">
        <f>'Abb. A2.c'!B1</f>
        <v xml:space="preserve">Schüler/innen der 4. Schulstufe nach Migrationshintergrund und Alltagssprache (2010) A </v>
      </c>
    </row>
    <row r="12" spans="1:3" x14ac:dyDescent="0.25">
      <c r="A12" s="1869" t="str">
        <f t="shared" si="0"/>
        <v>A2.d</v>
      </c>
      <c r="B12" s="2077" t="s">
        <v>22</v>
      </c>
      <c r="C12" t="str">
        <f>'Abb. A2.d'!B1</f>
        <v xml:space="preserve">Anteil der Schüler/innen mit Ein- und Mehrfachrisikofaktoren nach Region </v>
      </c>
    </row>
    <row r="13" spans="1:3" x14ac:dyDescent="0.25">
      <c r="A13" s="1869" t="str">
        <f t="shared" si="0"/>
        <v>A3.a</v>
      </c>
      <c r="B13" s="2077" t="s">
        <v>26</v>
      </c>
      <c r="C13" t="str">
        <f>'Abb. A3.a'!B1</f>
        <v xml:space="preserve">Basisindikatoren für Ausgaben 2000 bis 2010 zu Preisen von 2000 </v>
      </c>
    </row>
    <row r="14" spans="1:3" x14ac:dyDescent="0.25">
      <c r="A14" s="1869" t="str">
        <f t="shared" si="0"/>
        <v>A3.a</v>
      </c>
      <c r="B14" s="2077" t="s">
        <v>25</v>
      </c>
      <c r="C14" t="str">
        <f>'Tabelle A3.a'!B1</f>
        <v xml:space="preserve">Staatliche Bildungsausgaben, Bruttoinlandsprodukt und Staatsausgaben in Österreich von 2000 bis 2010, zu Preisen von 2000 </v>
      </c>
    </row>
    <row r="15" spans="1:3" x14ac:dyDescent="0.25">
      <c r="A15" s="1869" t="str">
        <f t="shared" si="0"/>
        <v>A3.b</v>
      </c>
      <c r="B15" s="2077" t="s">
        <v>28</v>
      </c>
      <c r="C15" t="str">
        <f>'Abb. A3.b'!B1</f>
        <v xml:space="preserve">Relative Stellung Österreichs in ausgewählten EU-Strukturindikatoren im Vergleich zum Durchschnitt der EU-27 (2000 bis 2010)  </v>
      </c>
    </row>
    <row r="16" spans="1:3" x14ac:dyDescent="0.25">
      <c r="A16" s="1869" t="str">
        <f t="shared" si="0"/>
        <v>A3.c</v>
      </c>
      <c r="B16" s="2077" t="s">
        <v>29</v>
      </c>
      <c r="C16" t="str">
        <f>'Abb. A3.c'!B1</f>
        <v xml:space="preserve">Entwicklung der gesamten öffentlichen Bildungsausgaben im Vergleich zum Bruttoinlandsprodukt (2000 bis 2009) </v>
      </c>
    </row>
    <row r="17" spans="1:3" x14ac:dyDescent="0.25">
      <c r="A17" s="1869" t="str">
        <f t="shared" si="0"/>
        <v>B1.a</v>
      </c>
      <c r="B17" s="2076" t="s">
        <v>459</v>
      </c>
      <c r="C17" t="str">
        <f>'Abb. B1.a'!B1</f>
        <v xml:space="preserve">Entwicklung von Klassen-, Schüler- und Lehrerzahlen und der Bevölkerung nach Schultyp (1980/81 bis 2010/11)  </v>
      </c>
    </row>
    <row r="18" spans="1:3" x14ac:dyDescent="0.25">
      <c r="A18" s="1869" t="str">
        <f t="shared" si="0"/>
        <v>B1.b</v>
      </c>
      <c r="B18" s="2076" t="s">
        <v>31</v>
      </c>
      <c r="C18" t="str">
        <f>'Abb. B1.b'!B1</f>
        <v xml:space="preserve">Schülerinnen und Schüler nach Schulstufe und Schultyp (2010/11) </v>
      </c>
    </row>
    <row r="19" spans="1:3" x14ac:dyDescent="0.25">
      <c r="A19" s="1869" t="str">
        <f t="shared" si="0"/>
        <v>B1.c</v>
      </c>
      <c r="B19" s="2076" t="s">
        <v>33</v>
      </c>
      <c r="C19" t="str">
        <f>'Abb. B1.c'!B1</f>
        <v xml:space="preserve">Schülerverteilung in der Sekundarstufe I und II nach Schultypen (2010/11) </v>
      </c>
    </row>
    <row r="20" spans="1:3" x14ac:dyDescent="0.25">
      <c r="A20" s="1869" t="str">
        <f t="shared" si="0"/>
        <v>B1.d</v>
      </c>
      <c r="B20" s="2076" t="s">
        <v>35</v>
      </c>
      <c r="C20" t="str">
        <f>'Abb. B1.d'!B1</f>
        <v xml:space="preserve">Schülerverteilung in berufsbildenden Schulen nach Fachrichtung (2010/11) </v>
      </c>
    </row>
    <row r="21" spans="1:3" x14ac:dyDescent="0.25">
      <c r="A21" s="1869" t="str">
        <f t="shared" si="0"/>
        <v>B2.a</v>
      </c>
      <c r="B21" s="2076" t="s">
        <v>515</v>
      </c>
      <c r="C21" t="str">
        <f>'Abb. B2.a'!B1</f>
        <v>Primarschüler/innen mit nichtdeutscher Alltagssprache nach Region und Sprache (2010/11)</v>
      </c>
    </row>
    <row r="22" spans="1:3" x14ac:dyDescent="0.25">
      <c r="A22" s="1869" t="str">
        <f t="shared" si="0"/>
        <v>B2.b</v>
      </c>
      <c r="B22" s="2076" t="s">
        <v>38</v>
      </c>
      <c r="C22" t="str">
        <f>'Abb. B2.b'!B1</f>
        <v xml:space="preserve">Schüler/innen mit nichtdeutscher Alltagssprache nach Schulstufe und Schultyp (2006/07, 2010/11) </v>
      </c>
    </row>
    <row r="23" spans="1:3" x14ac:dyDescent="0.25">
      <c r="A23" s="1869" t="str">
        <f t="shared" si="0"/>
        <v>B2.c</v>
      </c>
      <c r="B23" s="2076" t="s">
        <v>41</v>
      </c>
      <c r="C23" t="str">
        <f>'Abb. B2.c'!B1</f>
        <v xml:space="preserve">Schüler/innen mit nichtdeutscher Alltagssprache nach Bundesland (2010/11) </v>
      </c>
    </row>
    <row r="24" spans="1:3" x14ac:dyDescent="0.25">
      <c r="A24" s="1869" t="str">
        <f t="shared" si="0"/>
        <v>B2.d</v>
      </c>
      <c r="B24" s="2076" t="s">
        <v>43</v>
      </c>
      <c r="C24" t="str">
        <f>'Abb. B2.d'!B1</f>
        <v xml:space="preserve">Verteilung der Schüler/innen nach Klassenanteilen der Schüler/innen mit nichtdeutscher Alltagssprache (2010/11) </v>
      </c>
    </row>
    <row r="25" spans="1:3" x14ac:dyDescent="0.25">
      <c r="A25" s="1869" t="str">
        <f t="shared" si="0"/>
        <v>B3.a</v>
      </c>
      <c r="B25" s="2076" t="s">
        <v>579</v>
      </c>
      <c r="C25" t="str">
        <f>'Abb. B3.a'!B1</f>
        <v>Durchschnittliche Ausgaben1 pro Schüler/in nach Schultyp in Euro (2010)</v>
      </c>
    </row>
    <row r="26" spans="1:3" x14ac:dyDescent="0.25">
      <c r="A26" s="1869" t="str">
        <f t="shared" si="0"/>
        <v>B3.b</v>
      </c>
      <c r="B26" s="2076" t="s">
        <v>594</v>
      </c>
      <c r="C26" t="str">
        <f>'Abb. B3.b'!B1</f>
        <v>Ausgaben1 des Staates pro Schüler/in nach Schultyp relativ zum Durchschnitt aller Schulen (2010)</v>
      </c>
    </row>
    <row r="27" spans="1:3" x14ac:dyDescent="0.25">
      <c r="A27" s="1869" t="str">
        <f t="shared" si="0"/>
        <v>B3.c</v>
      </c>
      <c r="B27" s="2076" t="s">
        <v>45</v>
      </c>
      <c r="C27" t="str">
        <f>'Abb. B3.c'!B1</f>
        <v xml:space="preserve">Öffentliche und private jährliche Pro-Kopf-Ausgaben nach ISCED-Bildungsbereich (2009) </v>
      </c>
    </row>
    <row r="28" spans="1:3" x14ac:dyDescent="0.25">
      <c r="A28" s="1869" t="str">
        <f t="shared" si="0"/>
        <v>B3.d</v>
      </c>
      <c r="B28" s="2076" t="s">
        <v>47</v>
      </c>
      <c r="C28" t="str">
        <f>'Abb. B3.d'!B1</f>
        <v xml:space="preserve">Öffentliche und private jährliche Pro-Kopf-Ausgaben im Verhältnis zum BIP pro Kopf (alle Bildungsbereiche) (2000–2009) </v>
      </c>
    </row>
    <row r="29" spans="1:3" x14ac:dyDescent="0.25">
      <c r="A29" s="1869" t="str">
        <f t="shared" si="0"/>
        <v>B3.e</v>
      </c>
      <c r="B29" s="2076" t="s">
        <v>50</v>
      </c>
      <c r="C29" t="str">
        <f>'Abb. B3.e'!B1</f>
        <v xml:space="preserve">Bildungsausgaben aus öffentlichen und privaten Quellen (2009) </v>
      </c>
    </row>
    <row r="30" spans="1:3" x14ac:dyDescent="0.25">
      <c r="A30" s="1869" t="str">
        <f t="shared" si="0"/>
        <v>B3.f</v>
      </c>
      <c r="B30" s="2076" t="s">
        <v>53</v>
      </c>
      <c r="C30" t="str">
        <f>'Abb. B3.f'!B1</f>
        <v xml:space="preserve">Öffentliche Bildungsausgaben in Österreich im Zeitverlauf (2000–2009) </v>
      </c>
    </row>
    <row r="31" spans="1:3" x14ac:dyDescent="0.25">
      <c r="A31" s="1869" t="str">
        <f t="shared" si="0"/>
        <v>B3.g</v>
      </c>
      <c r="B31" s="2076" t="s">
        <v>55</v>
      </c>
      <c r="C31" t="str">
        <f>'Abb. B3.g'!B1</f>
        <v xml:space="preserve">Öffentliche Bildungsausgaben pro Schüler/in bzw. Studierender/m im Zeitverlauf (2000–2009) </v>
      </c>
    </row>
    <row r="32" spans="1:3" x14ac:dyDescent="0.25">
      <c r="A32" s="1869" t="str">
        <f t="shared" si="0"/>
        <v>B4.a</v>
      </c>
      <c r="B32" s="2076" t="s">
        <v>57</v>
      </c>
      <c r="C32" t="str">
        <f>'Abb. B4.a'!B1</f>
        <v xml:space="preserve">Alterspyramide und -verteilung des Lehrpersonals im Schulwesen (2010) </v>
      </c>
    </row>
    <row r="33" spans="1:3" x14ac:dyDescent="0.25">
      <c r="A33" s="1869" t="str">
        <f t="shared" si="0"/>
        <v>B4.c</v>
      </c>
      <c r="B33" s="2076" t="s">
        <v>59</v>
      </c>
      <c r="C33" t="str">
        <f>'Abb. B4.c'!B1</f>
        <v xml:space="preserve">Anteil weiblicher Lehrpersonen und Schulleiterinnen in öffentlichen und privaten Schulen (Schuljahr 2010/11) </v>
      </c>
    </row>
    <row r="34" spans="1:3" x14ac:dyDescent="0.25">
      <c r="A34" s="1869" t="str">
        <f t="shared" ref="A34:A65" si="1">RIGHT(B34, 4)</f>
        <v>B4.d</v>
      </c>
      <c r="B34" s="2072" t="s">
        <v>671</v>
      </c>
      <c r="C34" t="str">
        <f>'Abb. B4.d'!B1</f>
        <v>Anteil der Lehrer/innen, die an einer Fortbildungsveranstaltung teilgenommen haben, im internationalen Vergleich (Sekundarstufe I, 2007)</v>
      </c>
    </row>
    <row r="35" spans="1:3" x14ac:dyDescent="0.25">
      <c r="A35" s="1869" t="str">
        <f t="shared" si="1"/>
        <v>B4.e</v>
      </c>
      <c r="B35" s="2076" t="s">
        <v>673</v>
      </c>
      <c r="C35" t="str">
        <f>'Abb. B4.e'!B1</f>
        <v>Anzahl der absolvierten und verpflichtenden Fortbildungstae im Zeitraum von 18 Monaten (Sekundarstufe I, 2007)</v>
      </c>
    </row>
    <row r="36" spans="1:3" x14ac:dyDescent="0.25">
      <c r="A36" s="1869" t="str">
        <f t="shared" si="1"/>
        <v>B4.f</v>
      </c>
      <c r="B36" s="2076" t="s">
        <v>675</v>
      </c>
      <c r="C36" t="str">
        <f>'Abb. B4.f'!B1</f>
        <v>Zusätzlicher Fortbildungbedarf und Hinderungsgründe im Zeitraum von 18 Monaten (Sekundarstufe I, 2007)</v>
      </c>
    </row>
    <row r="37" spans="1:3" x14ac:dyDescent="0.25">
      <c r="A37" s="1869" t="str">
        <f t="shared" si="1"/>
        <v>B5.a</v>
      </c>
      <c r="B37" s="2076" t="s">
        <v>62</v>
      </c>
      <c r="C37" t="str">
        <f>'Abb. B5.a'!B1</f>
        <v xml:space="preserve">Klassengrößen und Schüler/innen pro Lehrkraft (2010/11) </v>
      </c>
    </row>
    <row r="38" spans="1:3" x14ac:dyDescent="0.25">
      <c r="A38" s="1869" t="str">
        <f t="shared" si="1"/>
        <v>B5.b</v>
      </c>
      <c r="B38" s="2076" t="s">
        <v>65</v>
      </c>
      <c r="C38" t="str">
        <f>'Abb. B5.b'!B1</f>
        <v xml:space="preserve">Anteil der Sekundarstufe-I-Klassen mit weniger als 20 bzw. mehr als 25 Schüler/innen (2010/11) </v>
      </c>
    </row>
    <row r="39" spans="1:3" x14ac:dyDescent="0.25">
      <c r="A39" s="1869" t="str">
        <f t="shared" si="1"/>
        <v>B5.c</v>
      </c>
      <c r="B39" s="2076" t="s">
        <v>67</v>
      </c>
      <c r="C39" t="str">
        <f>'Abb. B5.c'!B1</f>
        <v xml:space="preserve">Entwicklung der Schüler/innen pro Lehrperson (Köpfe) bzw. pro Klasse nach Schultyp (1970/71–2010/11) </v>
      </c>
    </row>
    <row r="40" spans="1:3" x14ac:dyDescent="0.25">
      <c r="A40" s="1869" t="str">
        <f t="shared" si="1"/>
        <v>B5.d</v>
      </c>
      <c r="B40" s="2076" t="s">
        <v>1088</v>
      </c>
      <c r="C40" t="str">
        <f>'Abb. B5.d'!B1</f>
        <v>Zusammenhang zwischen Klassengröße und Schüler/innen pro Lehrkraft nach Schultyp und Fachrichtung (2010/11)</v>
      </c>
    </row>
    <row r="41" spans="1:3" x14ac:dyDescent="0.25">
      <c r="A41" s="1869" t="str">
        <f t="shared" si="1"/>
        <v>B5.e</v>
      </c>
      <c r="B41" s="2076" t="s">
        <v>1135</v>
      </c>
      <c r="C41" t="str">
        <f>'Abb. B5.e'!B1</f>
        <v>Zusammenhang zwischen Klassengröße und Schüler/innen pro Lehrkraft im OECD-Vergleich (2010)</v>
      </c>
    </row>
    <row r="42" spans="1:3" x14ac:dyDescent="0.25">
      <c r="A42" s="1869" t="str">
        <f t="shared" si="1"/>
        <v>B5.f</v>
      </c>
      <c r="B42" s="2076" t="s">
        <v>1141</v>
      </c>
      <c r="C42" t="str">
        <f>'Abb. B5.f'!B1</f>
        <v>Zusammenhang zwischen der unterrichteten Zeit und Schüler/innen und Schülern pro Lehrkraft (2010)</v>
      </c>
    </row>
    <row r="43" spans="1:3" x14ac:dyDescent="0.25">
      <c r="A43" s="1869" t="str">
        <f t="shared" si="1"/>
        <v>B5.g</v>
      </c>
      <c r="B43" s="2076" t="s">
        <v>1609</v>
      </c>
      <c r="C43" t="str">
        <f>'Abb. B5.g'!B1</f>
        <v>Durchschnittliches Verhältnis Lehrkräfte und Schüler/innen zu pädagogisch unterstützendem Personal (2007)</v>
      </c>
    </row>
    <row r="44" spans="1:3" x14ac:dyDescent="0.25">
      <c r="A44" s="1869" t="str">
        <f t="shared" si="1"/>
        <v>B5.h</v>
      </c>
      <c r="B44" s="2072" t="s">
        <v>69</v>
      </c>
      <c r="C44" t="str">
        <f>'Abb. B5.h'!B1</f>
        <v xml:space="preserve">Bericht der Schulleitung über Unterstützung der Lehrer/innen durch pädagogisches Personal und weiteren Bedarf (2009, 2010) </v>
      </c>
    </row>
    <row r="45" spans="1:3" x14ac:dyDescent="0.25">
      <c r="A45" s="1869" t="str">
        <f t="shared" si="1"/>
        <v>C1.a</v>
      </c>
      <c r="B45" s="2072" t="s">
        <v>72</v>
      </c>
      <c r="C45" t="str">
        <f>'Abb. C1.a'!B1</f>
        <v xml:space="preserve">Bildungsströme bis zum Ende der Schulpflicht (2010) </v>
      </c>
    </row>
    <row r="46" spans="1:3" x14ac:dyDescent="0.25">
      <c r="A46" s="1869" t="str">
        <f t="shared" si="1"/>
        <v>C1.a</v>
      </c>
      <c r="B46" s="2072" t="s">
        <v>109</v>
      </c>
      <c r="C46" t="str">
        <f>'Tabelle C1.a'!B1</f>
        <v xml:space="preserve">Subjektive Passung zur Schule (2009) </v>
      </c>
    </row>
    <row r="47" spans="1:3" x14ac:dyDescent="0.25">
      <c r="A47" s="1869" t="str">
        <f t="shared" si="1"/>
        <v>C1.b</v>
      </c>
      <c r="B47" s="2074" t="s">
        <v>75</v>
      </c>
      <c r="C47" t="str">
        <f>'Abb. C1.b'!B1</f>
        <v xml:space="preserve">Beteiligung im Sekundarbereich I (5.–8. Schulstufe) nach Größe des Wohnorts der Schüler/innen und Geschlecht (2009) </v>
      </c>
    </row>
    <row r="48" spans="1:3" x14ac:dyDescent="0.25">
      <c r="A48" s="1869" t="str">
        <f t="shared" si="1"/>
        <v>C1.c</v>
      </c>
      <c r="B48" s="2074" t="s">
        <v>78</v>
      </c>
      <c r="C48" t="str">
        <f>'Abb. C1.c'!B1</f>
        <v xml:space="preserve">Beteiligung im Sekundarbereich II (ab der 9. Schulstufe) nach Größe des Wohnorts der Schüler/innen und Geschlecht (2010/11) </v>
      </c>
    </row>
    <row r="49" spans="1:3" x14ac:dyDescent="0.25">
      <c r="A49" s="1869" t="str">
        <f t="shared" si="1"/>
        <v>C1.d</v>
      </c>
      <c r="B49" s="2074" t="s">
        <v>81</v>
      </c>
      <c r="C49" t="str">
        <f>'Abb. C1.d'!B1</f>
        <v xml:space="preserve">Übertritt von der Volksschule in die Sekundarstufe I (2010) </v>
      </c>
    </row>
    <row r="50" spans="1:3" x14ac:dyDescent="0.25">
      <c r="A50" s="1869" t="str">
        <f t="shared" si="1"/>
        <v>C1.e</v>
      </c>
      <c r="B50" s="2074" t="s">
        <v>83</v>
      </c>
      <c r="C50" t="str">
        <f>'Abb. C1.e'!B1</f>
        <v xml:space="preserve">Übertritt von der Hauptschule oder AHS in die Sekundarstufe II (2010) </v>
      </c>
    </row>
    <row r="51" spans="1:3" x14ac:dyDescent="0.25">
      <c r="A51" s="1869" t="str">
        <f t="shared" si="1"/>
        <v>C1.f</v>
      </c>
      <c r="B51" s="2074" t="s">
        <v>85</v>
      </c>
      <c r="C51" t="str">
        <f>'Abb. C1.f'!B1</f>
        <v xml:space="preserve">Entwicklung der Hochschulzugangsquote (1970–2010) </v>
      </c>
    </row>
    <row r="52" spans="1:3" x14ac:dyDescent="0.25">
      <c r="A52" s="1869" t="str">
        <f t="shared" si="1"/>
        <v>C1.g</v>
      </c>
      <c r="B52" s="2074" t="s">
        <v>88</v>
      </c>
      <c r="C52" t="str">
        <f>'Abb. C1.g'!B1</f>
        <v xml:space="preserve">Vorbildung der inländischen ordentlichen Studienanfänger/innen im Zeitverlauf (1970–2010) </v>
      </c>
    </row>
    <row r="53" spans="1:3" x14ac:dyDescent="0.25">
      <c r="A53" s="1869" t="str">
        <f t="shared" si="1"/>
        <v>C1.h</v>
      </c>
      <c r="B53" s="2072" t="s">
        <v>90</v>
      </c>
      <c r="C53" t="str">
        <f>'Abb. C1.h'!B1</f>
        <v xml:space="preserve">Bildungsherkunft in Schulformen der Sekundarstufe I und II (2010, 2009) </v>
      </c>
    </row>
    <row r="54" spans="1:3" x14ac:dyDescent="0.25">
      <c r="A54" s="1869" t="str">
        <f t="shared" si="1"/>
        <v>C1.i</v>
      </c>
      <c r="B54" s="2075" t="s">
        <v>93</v>
      </c>
      <c r="C54" t="str">
        <f>'Abb. C1.i'!B1</f>
        <v xml:space="preserve">Deutschkompetenz und AHS-Anmeldequoten (2010) </v>
      </c>
    </row>
    <row r="55" spans="1:3" x14ac:dyDescent="0.25">
      <c r="A55" s="1869" t="str">
        <f t="shared" si="1"/>
        <v>C1.j</v>
      </c>
      <c r="B55" s="2074" t="s">
        <v>96</v>
      </c>
      <c r="C55" t="str">
        <f>'Abb. C1.j'!B1</f>
        <v xml:space="preserve">Schüler/innen in geschlechtsspezifischen bzw. ausgeglichenen Schulformen als Anteil aller Schüler/innen </v>
      </c>
    </row>
    <row r="56" spans="1:3" x14ac:dyDescent="0.25">
      <c r="A56" s="1869" t="str">
        <f t="shared" si="1"/>
        <v>C1.k</v>
      </c>
      <c r="B56" s="2074" t="s">
        <v>99</v>
      </c>
      <c r="C56" t="str">
        <f>'Abb. C1.k'!B1</f>
        <v xml:space="preserve">Anteil der Schüler/innen in geschlechts(un)typischen und ausgeglichenen Schulformen nach Schultyp/Geschlecht (2010/11) </v>
      </c>
    </row>
    <row r="57" spans="1:3" x14ac:dyDescent="0.25">
      <c r="A57" s="1869" t="str">
        <f t="shared" si="1"/>
        <v>C1.l</v>
      </c>
      <c r="B57" s="2074" t="s">
        <v>102</v>
      </c>
      <c r="C57" t="str">
        <f>'Abb. C1.l'!B1</f>
        <v xml:space="preserve">Vorbildung1 der Schüler/innen in den ersten Berufsschulklassen nach Geschlecht (2010/11) </v>
      </c>
    </row>
    <row r="58" spans="1:3" x14ac:dyDescent="0.25">
      <c r="A58" s="1869" t="str">
        <f t="shared" si="1"/>
        <v>C1.m</v>
      </c>
      <c r="B58" s="2074" t="s">
        <v>104</v>
      </c>
      <c r="C58" t="str">
        <f>'Abb. C1.m'!B1</f>
        <v xml:space="preserve">Vorbildung* der Schüler/innen in den ersten Berufsschulklassen nach Abschluss bzw. Abbruch (2010/11) </v>
      </c>
    </row>
    <row r="59" spans="1:3" x14ac:dyDescent="0.25">
      <c r="A59" s="1869" t="str">
        <f t="shared" si="1"/>
        <v>C1.n</v>
      </c>
      <c r="B59" s="2072" t="s">
        <v>106</v>
      </c>
      <c r="C59" t="str">
        <f>'Abb. C1.n'!B1</f>
        <v xml:space="preserve">Interessenkongruenz in mittleren und höheren Schulen (2009) </v>
      </c>
    </row>
    <row r="60" spans="1:3" x14ac:dyDescent="0.25">
      <c r="A60" s="1869" t="str">
        <f t="shared" si="1"/>
        <v>C1.o</v>
      </c>
      <c r="B60" s="2072" t="s">
        <v>112</v>
      </c>
      <c r="C60" t="str">
        <f>'Abb. C1.o'!B1</f>
        <v xml:space="preserve">Interessenkongruenz im Vergleich (2003, 2009) </v>
      </c>
    </row>
    <row r="61" spans="1:3" x14ac:dyDescent="0.25">
      <c r="A61" s="1869" t="str">
        <f t="shared" si="1"/>
        <v>C2.a</v>
      </c>
      <c r="B61" s="2074" t="s">
        <v>765</v>
      </c>
      <c r="C61" t="str">
        <f>'Abb. C2.a'!B1</f>
        <v>Leistungsvergleich zwischen HS-Leistungsgruppen und AHS (2009)</v>
      </c>
    </row>
    <row r="62" spans="1:3" x14ac:dyDescent="0.25">
      <c r="A62" s="1869" t="str">
        <f t="shared" si="1"/>
        <v>C2.a</v>
      </c>
      <c r="B62" s="2074" t="s">
        <v>755</v>
      </c>
      <c r="C62" t="str">
        <f>'Tabelle C2.a'!B1</f>
        <v>Verteilung der Schüler/innen der 8. Schulstufe nach Schultyp und Leistungsgruppe (2009)</v>
      </c>
    </row>
    <row r="63" spans="1:3" x14ac:dyDescent="0.25">
      <c r="A63" s="1869" t="str">
        <f t="shared" si="1"/>
        <v>C2.b</v>
      </c>
      <c r="B63" s="2074" t="s">
        <v>114</v>
      </c>
      <c r="C63" t="str">
        <f>'Abb. C2.b'!B1</f>
        <v xml:space="preserve">Angaben von Volksschullehrer/innen zu Unterrichtsmaßnahmen im Zusammenhang mit kompetenzorientiertem Unterricht (2010) </v>
      </c>
    </row>
    <row r="64" spans="1:3" x14ac:dyDescent="0.25">
      <c r="A64" s="1869" t="str">
        <f t="shared" si="1"/>
        <v>C2.b</v>
      </c>
      <c r="B64" s="2074" t="s">
        <v>752</v>
      </c>
      <c r="C64" t="str">
        <f>'Tabelle C2.b'!B1</f>
        <v>Leistungsüberlappung zwischen Leistungsgruppen und Schulformen (2009)</v>
      </c>
    </row>
    <row r="65" spans="1:3" x14ac:dyDescent="0.25">
      <c r="A65" s="1869" t="str">
        <f t="shared" si="1"/>
        <v>C2.c</v>
      </c>
      <c r="B65" s="2074" t="s">
        <v>776</v>
      </c>
      <c r="C65" t="str">
        <f>'Abb. C2.c'!B1</f>
        <v>Einsatz von Unterrichtsmaßnahmen im Zusammenhang mit kompetenzorientiertem Unterricht in der Volksschule (2010)</v>
      </c>
    </row>
    <row r="66" spans="1:3" x14ac:dyDescent="0.25">
      <c r="A66" s="1869" t="str">
        <f t="shared" ref="A66:A97" si="2">RIGHT(B66, 4)</f>
        <v>C2.d</v>
      </c>
      <c r="B66" s="2074" t="s">
        <v>116</v>
      </c>
      <c r="C66" t="str">
        <f>'Abb. C2.d'!B1</f>
        <v xml:space="preserve">Schülerangaben zur Häufigkeit von Maßnahmen des kompetenzorientierten Unterrichts in der Sekundarstufe II (2009) </v>
      </c>
    </row>
    <row r="67" spans="1:3" x14ac:dyDescent="0.25">
      <c r="A67" s="1869" t="str">
        <f t="shared" si="2"/>
        <v>C2.e</v>
      </c>
      <c r="B67" s="2074" t="s">
        <v>119</v>
      </c>
      <c r="C67" t="str">
        <f>'Abb. C2.e'!B1</f>
        <v xml:space="preserve">Anteil jener Schüler/innen, die wenigstens wöchentlich bestimmte Maßnahmen des kompetenzorientierten Unterrichts beobachten (2009) </v>
      </c>
    </row>
    <row r="68" spans="1:3" x14ac:dyDescent="0.25">
      <c r="A68" s="1869" t="str">
        <f t="shared" si="2"/>
        <v>C2.f</v>
      </c>
      <c r="B68" s="2074" t="s">
        <v>122</v>
      </c>
      <c r="C68" t="str">
        <f>'Abb. C2.f'!B1</f>
        <v xml:space="preserve">Zustimmung zu Lehreinstellungen und -haltungen (2008) </v>
      </c>
    </row>
    <row r="69" spans="1:3" x14ac:dyDescent="0.25">
      <c r="A69" s="1869" t="str">
        <f t="shared" si="2"/>
        <v>C3.a</v>
      </c>
      <c r="B69" s="2074" t="s">
        <v>124</v>
      </c>
      <c r="C69" t="str">
        <f>'Abb. C3.a'!B1</f>
        <v xml:space="preserve">Schüler/innen mit sonderpädagogischem Förderbedarf und in Sonderschulen nach Bundesland, Schultyp bzw. Schulstufen (2010/11) </v>
      </c>
    </row>
    <row r="70" spans="1:3" x14ac:dyDescent="0.25">
      <c r="A70" s="1869" t="str">
        <f t="shared" si="2"/>
        <v>C3.b</v>
      </c>
      <c r="B70" s="2074" t="s">
        <v>126</v>
      </c>
      <c r="C70" t="str">
        <f>'Abb. C3.b'!B1</f>
        <v xml:space="preserve">Zusammenhang zwischen sonderpädagogischem Förderbedarf und nichtdeutscher Umgangssprache in APS und NMS (2010/11) </v>
      </c>
    </row>
    <row r="71" spans="1:3" x14ac:dyDescent="0.25">
      <c r="A71" s="1869" t="str">
        <f t="shared" si="2"/>
        <v>C3.c</v>
      </c>
      <c r="B71" s="2074" t="s">
        <v>128</v>
      </c>
      <c r="C71" t="str">
        <f>'Abb. C3.c'!B1</f>
        <v xml:space="preserve">Anteil der Schüler/innen mit sonderpädagogischem Förderbedarf nach Bundesland (2010/11) </v>
      </c>
    </row>
    <row r="72" spans="1:3" x14ac:dyDescent="0.25">
      <c r="A72" s="1869" t="str">
        <f t="shared" si="2"/>
        <v>C3.d</v>
      </c>
      <c r="B72" s="2074" t="s">
        <v>1348</v>
      </c>
      <c r="C72" t="str">
        <f>'Abb. C3.d'!B1</f>
        <v xml:space="preserve">Anteil der Schüler/innen mit nichtdeutscher Alltagssprache und sonderpädagogischem Förderbedarf nach Bundesland (2010/11) </v>
      </c>
    </row>
    <row r="73" spans="1:3" x14ac:dyDescent="0.25">
      <c r="A73" s="1869" t="str">
        <f t="shared" si="2"/>
        <v>C4.a</v>
      </c>
      <c r="B73" s="2074" t="s">
        <v>134</v>
      </c>
      <c r="C73" t="str">
        <f>'Abb. C4.a'!B1</f>
        <v xml:space="preserve">Schüler/innen-Lehrkraft-Verhältnis in der Sekundarstufe II (2009) </v>
      </c>
    </row>
    <row r="74" spans="1:3" x14ac:dyDescent="0.25">
      <c r="A74" s="1869" t="str">
        <f t="shared" si="2"/>
        <v>C4.b</v>
      </c>
      <c r="B74" s="2074" t="s">
        <v>132</v>
      </c>
      <c r="C74" t="str">
        <f>'Abb. C4.b'!B1</f>
        <v xml:space="preserve">Erlebter Nutzen von Schule in der Sekundarstufe II (2009) </v>
      </c>
    </row>
    <row r="75" spans="1:3" x14ac:dyDescent="0.25">
      <c r="A75" s="1869" t="str">
        <f t="shared" si="2"/>
        <v>C4.c</v>
      </c>
      <c r="B75" s="2074" t="s">
        <v>130</v>
      </c>
      <c r="C75" t="str">
        <f>'Abb. C4.c'!B1</f>
        <v xml:space="preserve">Unterrichtsdisziplin (Deutschunterricht) in der Sekundarstufe II (2009) </v>
      </c>
    </row>
    <row r="76" spans="1:3" x14ac:dyDescent="0.25">
      <c r="A76" s="1869" t="str">
        <f t="shared" si="2"/>
        <v>C4.d</v>
      </c>
      <c r="B76" s="2074" t="s">
        <v>136</v>
      </c>
      <c r="C76" t="str">
        <f>'Abb. C4.d'!C1</f>
        <v xml:space="preserve">Zufriedenheit der 15-/16-jährigen Schüler/innen (2009) </v>
      </c>
    </row>
    <row r="77" spans="1:3" x14ac:dyDescent="0.25">
      <c r="A77" s="1869" t="str">
        <f t="shared" si="2"/>
        <v>C4.e</v>
      </c>
      <c r="B77" s="2072" t="s">
        <v>139</v>
      </c>
      <c r="C77" t="str">
        <f>'Abb. C4.e'!B1</f>
        <v xml:space="preserve">Anteil der Schüler/innen, der angibt, Täter/in gegenüber Mitschülerinnen und Mitschülern gewesen zu sein (2009) </v>
      </c>
    </row>
    <row r="78" spans="1:3" x14ac:dyDescent="0.25">
      <c r="A78" s="1869" t="str">
        <f t="shared" si="2"/>
        <v>C4.f</v>
      </c>
      <c r="B78" s="2072" t="s">
        <v>142</v>
      </c>
      <c r="C78" t="str">
        <f>'Abb. C4.f'!B1</f>
        <v xml:space="preserve">Anteil der Schüler/innen, der angibt, Täter/in gegenüber Lehrpersonen gewesen zu sein (2009) </v>
      </c>
    </row>
    <row r="79" spans="1:3" x14ac:dyDescent="0.25">
      <c r="A79" s="1869" t="str">
        <f t="shared" si="2"/>
        <v>C5.a</v>
      </c>
      <c r="B79" s="2074" t="s">
        <v>146</v>
      </c>
      <c r="C79" t="str">
        <f>'Abb. C5.a'!B1</f>
        <v xml:space="preserve">Erfolgsquoten* in mittleren und höheren Schulen nach Geschlecht (2009/10) </v>
      </c>
    </row>
    <row r="80" spans="1:3" x14ac:dyDescent="0.25">
      <c r="A80" s="1869" t="str">
        <f t="shared" si="2"/>
        <v>C5.a</v>
      </c>
      <c r="B80" s="2074" t="s">
        <v>144</v>
      </c>
      <c r="C80" t="str">
        <f>'Tabelle C5.a'!B1</f>
        <v xml:space="preserve">Schulerfolgsquoten nach Schultyp und Schulstufe (2009/10) </v>
      </c>
    </row>
    <row r="81" spans="1:3" x14ac:dyDescent="0.25">
      <c r="A81" s="1869" t="str">
        <f t="shared" si="2"/>
        <v>C5.b</v>
      </c>
      <c r="B81" s="2074" t="s">
        <v>148</v>
      </c>
      <c r="C81" t="str">
        <f>'Abb. C5.b'!B1</f>
        <v xml:space="preserve">Erfolgsquoten* nach Umgangssprache (2009/10) </v>
      </c>
    </row>
    <row r="82" spans="1:3" x14ac:dyDescent="0.25">
      <c r="A82" s="1869" t="str">
        <f t="shared" si="2"/>
        <v>C5.c</v>
      </c>
      <c r="B82" s="2074" t="s">
        <v>150</v>
      </c>
      <c r="C82" t="str">
        <f>'Abb. C5.c'!B1</f>
        <v xml:space="preserve">Retentionsquoten* in maturaführenden Schulen (2009/10)  </v>
      </c>
    </row>
    <row r="83" spans="1:3" x14ac:dyDescent="0.25">
      <c r="A83" s="1869" t="str">
        <f t="shared" si="2"/>
        <v>C5.d</v>
      </c>
      <c r="B83" s="2074" t="s">
        <v>152</v>
      </c>
      <c r="C83" t="str">
        <f>'Abb. C5.d'!B1</f>
        <v xml:space="preserve">Abschlussquoten in mittleren und höheren Schulen* nach Fachrichtung und Geschlecht (2009/10) </v>
      </c>
    </row>
    <row r="84" spans="1:3" x14ac:dyDescent="0.25">
      <c r="A84" s="1869" t="str">
        <f t="shared" si="2"/>
        <v>C5.e</v>
      </c>
      <c r="B84" s="2075" t="s">
        <v>154</v>
      </c>
      <c r="C84" t="str">
        <f>'Abb. C5.e'!B1</f>
        <v xml:space="preserve">Vergleich der Klassenmittelwerte der Deutschleistungen und Noten in der Volksschule (2010) </v>
      </c>
    </row>
    <row r="85" spans="1:3" x14ac:dyDescent="0.25">
      <c r="A85" s="1869" t="str">
        <f t="shared" si="2"/>
        <v>C5.f</v>
      </c>
      <c r="B85" s="2074" t="s">
        <v>156</v>
      </c>
      <c r="C85" t="str">
        <f>'Abb. C5.f'!B1</f>
        <v xml:space="preserve">Verteilung der Deutschleistungen nach Noten in der 8. Schulstufe (2009) </v>
      </c>
    </row>
    <row r="86" spans="1:3" x14ac:dyDescent="0.25">
      <c r="A86" s="1869" t="str">
        <f t="shared" si="2"/>
        <v>C6.a</v>
      </c>
      <c r="B86" s="2074" t="s">
        <v>1384</v>
      </c>
      <c r="C86" t="str">
        <f>'Abb. C6.a'!B1</f>
        <v>Zusammenhang zwischen der Betreuungsrelation und den durchschnittlichen Leistungen im EU/OECD-Vergleich</v>
      </c>
    </row>
    <row r="87" spans="1:3" x14ac:dyDescent="0.25">
      <c r="A87" s="1869" t="str">
        <f t="shared" si="2"/>
        <v>C6.b</v>
      </c>
      <c r="B87" s="2074" t="s">
        <v>1397</v>
      </c>
      <c r="C87" t="str">
        <f>'Abb. C6.b'!B1</f>
        <v>Zusammenhang zwischen der Betreuungsrelation und den Ausgaben pro Schüler/in im Vergleich der Schultypen (2010/11)</v>
      </c>
    </row>
    <row r="88" spans="1:3" x14ac:dyDescent="0.25">
      <c r="A88" s="1869" t="str">
        <f t="shared" si="2"/>
        <v>D1.a</v>
      </c>
      <c r="B88" s="2073" t="s">
        <v>159</v>
      </c>
      <c r="C88" t="str">
        <f>'Abb. D1.a'!B1</f>
        <v xml:space="preserve">Bildungsstand der 20- bis 24-jährigen Personen nach Geschlecht (2010) </v>
      </c>
    </row>
    <row r="89" spans="1:3" x14ac:dyDescent="0.25">
      <c r="A89" s="1869" t="str">
        <f t="shared" si="2"/>
        <v>D1.b</v>
      </c>
      <c r="B89" s="2073" t="s">
        <v>161</v>
      </c>
      <c r="C89" t="str">
        <f>'Abb. D1.b'!B1</f>
        <v>Anteil der 20- bis 24-jährigen Personen, die zumindest über einen Abschluss auf der Sekundarstufe II verfügen (200, 2010)</v>
      </c>
    </row>
    <row r="90" spans="1:3" x14ac:dyDescent="0.25">
      <c r="A90" s="1869" t="str">
        <f t="shared" si="2"/>
        <v>D1.c</v>
      </c>
      <c r="B90" s="2073" t="s">
        <v>163</v>
      </c>
      <c r="C90" t="str">
        <f>'Abb. D1.c'!B1</f>
        <v xml:space="preserve">Reifeprüfungsquoten und Anzahl erfolgreich abgelegter Reife- und Diplomprüfungen (1970 bis 2010) </v>
      </c>
    </row>
    <row r="91" spans="1:3" x14ac:dyDescent="0.25">
      <c r="A91" s="1869" t="str">
        <f t="shared" si="2"/>
        <v>D1.d</v>
      </c>
      <c r="B91" s="2073" t="s">
        <v>165</v>
      </c>
      <c r="C91" t="str">
        <f>'Abb. D1.d'!B1</f>
        <v xml:space="preserve">Entwicklung erfolgreich abgelegter Reife- und Diplomprüfungen nach Fachrichtung und Geschlecht (1970 bis 2010) </v>
      </c>
    </row>
    <row r="92" spans="1:3" x14ac:dyDescent="0.25">
      <c r="A92" s="1869" t="str">
        <f t="shared" si="2"/>
        <v>D2.a</v>
      </c>
      <c r="B92" s="2073" t="s">
        <v>167</v>
      </c>
      <c r="C92" t="str">
        <f>'Abb. D2.a'!B1</f>
        <v>Jugendliche ohne weitere schulische Ausbildung im Jahr nach der Absolvierung der Schulpflicht* (2009/10)</v>
      </c>
    </row>
    <row r="93" spans="1:3" x14ac:dyDescent="0.25">
      <c r="A93" s="1869" t="str">
        <f t="shared" si="2"/>
        <v>D2.b</v>
      </c>
      <c r="B93" s="2073" t="s">
        <v>168</v>
      </c>
      <c r="C93" t="str">
        <f>'Abb. D2.b'!B1</f>
        <v xml:space="preserve">Frühzeitige Schul- und Ausbildungsabgänger/innen nach Geschlecht (2000 bis 2011) </v>
      </c>
    </row>
    <row r="94" spans="1:3" x14ac:dyDescent="0.25">
      <c r="A94" s="1869" t="str">
        <f t="shared" si="2"/>
        <v>D2.c</v>
      </c>
      <c r="B94" s="2073" t="s">
        <v>171</v>
      </c>
      <c r="C94" t="str">
        <f>'Abb. D2.c'!C1</f>
        <v xml:space="preserve">Frühzeitige Schul- und Ausbildungsabgänger/innen in ausgewählten Ländern (2000 bis 2011) </v>
      </c>
    </row>
    <row r="95" spans="1:3" x14ac:dyDescent="0.25">
      <c r="A95" s="1869" t="str">
        <f t="shared" si="2"/>
        <v>D2.d</v>
      </c>
      <c r="B95" s="2073" t="s">
        <v>174</v>
      </c>
      <c r="C95" t="str">
        <f>'Abb. D2.d'!B1</f>
        <v xml:space="preserve">Bildungsverlauf der BMS-Neueinsteiger/innen des Schuljahrs 2006/07 </v>
      </c>
    </row>
    <row r="96" spans="1:3" x14ac:dyDescent="0.25">
      <c r="A96" s="1869" t="str">
        <f t="shared" si="2"/>
        <v>D2.e</v>
      </c>
      <c r="B96" s="2073" t="s">
        <v>176</v>
      </c>
      <c r="C96" t="str">
        <f>'Abb. D2.e'!B1</f>
        <v xml:space="preserve">Bildungsverlauf der BHS-Neueinsteiger/innen des Schuljahrs 2006/07 </v>
      </c>
    </row>
    <row r="97" spans="1:3" x14ac:dyDescent="0.25">
      <c r="A97" s="1869" t="str">
        <f t="shared" si="2"/>
        <v>D2.f</v>
      </c>
      <c r="B97" s="2073" t="s">
        <v>179</v>
      </c>
      <c r="C97" t="str">
        <f>'Abb. D2.f'!B1</f>
        <v xml:space="preserve">Teilnehmende und Kosten der überbetrieblichen Ausbildung (2009/2010) </v>
      </c>
    </row>
    <row r="98" spans="1:3" x14ac:dyDescent="0.25">
      <c r="A98" s="1869" t="str">
        <f t="shared" ref="A98:A129" si="3">RIGHT(B98, 4)</f>
        <v>D2.g</v>
      </c>
      <c r="B98" s="2073" t="s">
        <v>182</v>
      </c>
      <c r="C98" t="str">
        <f>'Abb. D2.g'!B1</f>
        <v xml:space="preserve">Verteilung der überbetrieblichen Ausbildung nach Typ und Geschlecht (2009/2010) </v>
      </c>
    </row>
    <row r="99" spans="1:3" x14ac:dyDescent="0.25">
      <c r="A99" s="1869" t="str">
        <f t="shared" si="3"/>
        <v>D3.a</v>
      </c>
      <c r="B99" s="2072" t="s">
        <v>187</v>
      </c>
      <c r="C99" t="str">
        <f>'Abb. D3.a'!B1</f>
        <v xml:space="preserve">Bildungsstatus von 17-Jährigen nach Schultyp und Elternbildung* </v>
      </c>
    </row>
    <row r="100" spans="1:3" x14ac:dyDescent="0.25">
      <c r="A100" s="1869" t="str">
        <f t="shared" si="3"/>
        <v>D3.a</v>
      </c>
      <c r="B100" s="2073" t="s">
        <v>184</v>
      </c>
      <c r="C100" t="str">
        <f>'Tabelle D3.a'!B1</f>
        <v xml:space="preserve">Bildungsstatus von 17-Jährigen nach Schultyp und Elternbildung* </v>
      </c>
    </row>
    <row r="101" spans="1:3" x14ac:dyDescent="0.25">
      <c r="A101" s="1869" t="str">
        <f t="shared" si="3"/>
        <v>D3.b</v>
      </c>
      <c r="B101" s="2073" t="s">
        <v>1662</v>
      </c>
      <c r="C101" t="str">
        <f>'Abb. D3.b'!C1</f>
        <v>Chancenverhältnis von 17-Jährigen, eine zur Matura führende Schule (AHS, BHS) zu besuchen, nach regionalen und sozialen Merkmalen</v>
      </c>
    </row>
    <row r="102" spans="1:3" x14ac:dyDescent="0.25">
      <c r="A102" s="1869" t="str">
        <f t="shared" si="3"/>
        <v>D3.c</v>
      </c>
      <c r="B102" s="2073" t="s">
        <v>190</v>
      </c>
      <c r="C102" t="str">
        <f>'Abb. D3.c'!B1</f>
        <v xml:space="preserve">Inländische Studienanfänger/innen nach Bildungsabschluss der Eltern sowie die „Elterngeneration“ nach Bildungsabschluss (WS 2010/11) </v>
      </c>
    </row>
    <row r="103" spans="1:3" x14ac:dyDescent="0.25">
      <c r="A103" s="1869" t="str">
        <f t="shared" si="3"/>
        <v>D3.d</v>
      </c>
      <c r="B103" s="2073" t="s">
        <v>188</v>
      </c>
      <c r="C103" t="str">
        <f>'Abb. D3.d'!B1</f>
        <v xml:space="preserve">Hochschulrekrutierungsquote nach Bildung und Beruf der Eltern (WS 2010/11) </v>
      </c>
    </row>
    <row r="104" spans="1:3" x14ac:dyDescent="0.25">
      <c r="A104" s="1869" t="str">
        <f t="shared" si="3"/>
        <v>D4.a</v>
      </c>
      <c r="B104" s="2073" t="s">
        <v>192</v>
      </c>
      <c r="C104" t="str">
        <f>'Abb. D4.a'!B1</f>
        <v xml:space="preserve">Verteilung der Volksschüler/innen auf die Lese-Kompetenzstufen im internationalen Vergleich (4. Schulstufe, 2011) </v>
      </c>
    </row>
    <row r="105" spans="1:3" x14ac:dyDescent="0.25">
      <c r="A105" s="1869" t="str">
        <f t="shared" si="3"/>
        <v>D4.b</v>
      </c>
      <c r="B105" s="2073" t="s">
        <v>195</v>
      </c>
      <c r="C105" t="str">
        <f>'Abb. D4.b'!B1</f>
        <v xml:space="preserve">Verteilung der Volksschüler/innen auf die Mathematik-Kompetenzstufen im internationalen Vergleich (4. Schulstufe, 2011) </v>
      </c>
    </row>
    <row r="106" spans="1:3" x14ac:dyDescent="0.25">
      <c r="A106" s="1869" t="str">
        <f t="shared" si="3"/>
        <v>D4.c</v>
      </c>
      <c r="B106" s="2073" t="s">
        <v>198</v>
      </c>
      <c r="C106" t="str">
        <f>'Abb. D4.c'!B1</f>
        <v xml:space="preserve">Verteilung der Volksschüler/innen auf die Naturwissenschafts-Kompetenzstufen im internationalen Vergleich (4. Schulstufe, 2011) </v>
      </c>
    </row>
    <row r="107" spans="1:3" x14ac:dyDescent="0.25">
      <c r="A107" s="1869" t="str">
        <f t="shared" si="3"/>
        <v>D5.e</v>
      </c>
      <c r="B107" s="2072" t="s">
        <v>201</v>
      </c>
      <c r="C107" t="str">
        <f>'Abb. D5.e'!B1</f>
        <v xml:space="preserve">Anteile an Spitzenschülerinnen und -schülern in den Grundkompetenzen (2009) </v>
      </c>
    </row>
    <row r="108" spans="1:3" x14ac:dyDescent="0.25">
      <c r="A108" s="1869" t="str">
        <f t="shared" si="3"/>
        <v>D5.f</v>
      </c>
      <c r="B108" s="2073" t="s">
        <v>203</v>
      </c>
      <c r="C108" t="str">
        <f>'Abb. D5.f'!B1</f>
        <v xml:space="preserve">Risikoschüler/innen in den Grundkompetenzen (2009) </v>
      </c>
    </row>
    <row r="109" spans="1:3" x14ac:dyDescent="0.25">
      <c r="A109" s="1869" t="str">
        <f t="shared" si="3"/>
        <v>D5.g</v>
      </c>
      <c r="B109" s="2072" t="s">
        <v>205</v>
      </c>
      <c r="C109" t="str">
        <f>'Abb. D5.g'!B1</f>
        <v xml:space="preserve">Mehrfachzugehörigkeit von 15-/16-Jährigen zu den Risiko- oder </v>
      </c>
    </row>
    <row r="110" spans="1:3" x14ac:dyDescent="0.25">
      <c r="A110" s="1869" t="str">
        <f t="shared" si="3"/>
        <v>D6.c</v>
      </c>
      <c r="B110" s="2073" t="s">
        <v>207</v>
      </c>
      <c r="C110" t="str">
        <f>'Abb. D6.c'!B1</f>
        <v xml:space="preserve">Lesefreude der Volksschüler/innen (2010) </v>
      </c>
    </row>
    <row r="111" spans="1:3" x14ac:dyDescent="0.25">
      <c r="A111" s="1869" t="str">
        <f t="shared" si="3"/>
        <v>D6.d</v>
      </c>
      <c r="B111" s="2073" t="s">
        <v>209</v>
      </c>
      <c r="C111" t="str">
        <f>'Abb. D6.d'!B1</f>
        <v xml:space="preserve">Lesezeit der Volksschüler/innen (2010) </v>
      </c>
    </row>
    <row r="112" spans="1:3" x14ac:dyDescent="0.25">
      <c r="A112" s="1869" t="str">
        <f t="shared" si="3"/>
        <v>D6.e</v>
      </c>
      <c r="B112" s="2072" t="s">
        <v>211</v>
      </c>
      <c r="C112" t="str">
        <f>'Abb. D6.e'!B1</f>
        <v xml:space="preserve">Lesefreude der 15-/16-Jährigen im Trend (2000, 2009) </v>
      </c>
    </row>
    <row r="113" spans="1:3" x14ac:dyDescent="0.25">
      <c r="A113" s="1869" t="str">
        <f t="shared" si="3"/>
        <v>D6.f</v>
      </c>
      <c r="B113" s="2072" t="s">
        <v>214</v>
      </c>
      <c r="C113" t="str">
        <f>'Abb. D6.f'!B1</f>
        <v xml:space="preserve">Lesezeit der 15-/16-Jährigen im Trend (PISA 2000, 2009) </v>
      </c>
    </row>
    <row r="114" spans="1:3" x14ac:dyDescent="0.25">
      <c r="A114" s="1869" t="str">
        <f t="shared" si="3"/>
        <v>D6.g</v>
      </c>
      <c r="B114" s="2072" t="s">
        <v>216</v>
      </c>
      <c r="C114" t="str">
        <f>'Abb. D6.g'!B1</f>
        <v xml:space="preserve">Lesevielfalt der 15-/16-Jährigen im Trend (2000, 2009) </v>
      </c>
    </row>
    <row r="115" spans="1:3" x14ac:dyDescent="0.25">
      <c r="A115" s="1869" t="str">
        <f t="shared" si="3"/>
        <v>D7.a</v>
      </c>
      <c r="B115" s="2072" t="s">
        <v>218</v>
      </c>
      <c r="C115" t="str">
        <f>'Abb. D7.a'!B1</f>
        <v xml:space="preserve">Anteil der durch familiäre Herkunft aufgeklärten Leistungsvarianz im internationalen Vergleich (2009) </v>
      </c>
    </row>
    <row r="116" spans="1:3" x14ac:dyDescent="0.25">
      <c r="A116" s="1869" t="str">
        <f t="shared" si="3"/>
        <v>D7.b</v>
      </c>
      <c r="B116" s="2072" t="s">
        <v>221</v>
      </c>
      <c r="C116" t="str">
        <f>'Abb. D7.b'!B1</f>
        <v xml:space="preserve">Zusammenhang zwischen Lese-Kompetenz und sozioökonomischem Status im internationalen Vergleich (2009) </v>
      </c>
    </row>
    <row r="117" spans="1:3" x14ac:dyDescent="0.25">
      <c r="A117" s="1869" t="str">
        <f t="shared" si="3"/>
        <v>D7.c</v>
      </c>
      <c r="B117" s="2072" t="s">
        <v>1438</v>
      </c>
      <c r="C117" t="str">
        <f>'Abb. D7.c'!B1</f>
        <v>Vergleich der Leseleistung zwischen Schülerinnen und Schülern mit und ohne Migrationshintergrund (2009)</v>
      </c>
    </row>
    <row r="118" spans="1:3" x14ac:dyDescent="0.25">
      <c r="A118" s="1869" t="str">
        <f t="shared" si="3"/>
        <v>D7.d</v>
      </c>
      <c r="B118" s="2072" t="s">
        <v>223</v>
      </c>
      <c r="C118" t="str">
        <f>'Abb. D7.d'!B1</f>
        <v xml:space="preserve">Vergleich der Leseleistung von Schülerinnen und Schülern gleicher Herkunft nach Aufnahmeland (2009) </v>
      </c>
    </row>
    <row r="119" spans="1:3" x14ac:dyDescent="0.25">
      <c r="A119" s="1869" t="str">
        <f t="shared" si="3"/>
        <v>D7.e</v>
      </c>
      <c r="B119" s="2072" t="s">
        <v>225</v>
      </c>
      <c r="C119" t="str">
        <f>'Abb. D7.e'!B1</f>
        <v xml:space="preserve">Spitzen- sowie Risikoschüler/innen nach Migrationshintergrund in Österreich (2009) </v>
      </c>
    </row>
    <row r="120" spans="1:3" x14ac:dyDescent="0.25">
      <c r="A120" s="1869" t="str">
        <f t="shared" si="3"/>
        <v>D8.a</v>
      </c>
      <c r="B120" s="2073" t="s">
        <v>227</v>
      </c>
      <c r="C120" t="str">
        <f>'Abb. D8.a'!B1</f>
        <v xml:space="preserve">Anteil an Schülerinnen 2010/11 und Absolventinnen 2009/10 nach Schultyp und Fachrichtung </v>
      </c>
    </row>
    <row r="121" spans="1:3" x14ac:dyDescent="0.25">
      <c r="A121" s="1869" t="str">
        <f t="shared" si="3"/>
        <v>D8.b</v>
      </c>
      <c r="B121" s="2073" t="s">
        <v>229</v>
      </c>
      <c r="C121" t="str">
        <f>'Abb. D8.b'!B1</f>
        <v xml:space="preserve">Geschlechterunterschiede in Mathematik, Naturwissenschaft und Lesen im EU-Vergleich </v>
      </c>
    </row>
    <row r="122" spans="1:3" x14ac:dyDescent="0.25">
      <c r="A122" s="1869" t="str">
        <f t="shared" si="3"/>
        <v>D8.c</v>
      </c>
      <c r="B122" s="2073" t="s">
        <v>232</v>
      </c>
      <c r="C122" t="str">
        <f>'Abb. D8.c'!B1</f>
        <v xml:space="preserve">Geschlechterunterschiede in Mathematik, Deutsch und Lesen </v>
      </c>
    </row>
    <row r="123" spans="1:3" x14ac:dyDescent="0.25">
      <c r="A123" s="1869" t="str">
        <f t="shared" si="3"/>
        <v>E1.a</v>
      </c>
      <c r="B123" s="2072" t="s">
        <v>235</v>
      </c>
      <c r="C123" t="str">
        <f>'Abb. E1.a'!B1</f>
        <v xml:space="preserve">Arbeitslosigkeit der 15- bis 24-Jährigen (2011) </v>
      </c>
    </row>
    <row r="124" spans="1:3" x14ac:dyDescent="0.25">
      <c r="A124" s="1869" t="str">
        <f t="shared" si="3"/>
        <v>E1.b</v>
      </c>
      <c r="B124" s="2072" t="s">
        <v>238</v>
      </c>
      <c r="C124" t="str">
        <f>'Abb. E1.b'!B1</f>
        <v xml:space="preserve">Anteil 15- bis 19-Jähriger, die sich nicht in Ausbildung befinden </v>
      </c>
    </row>
    <row r="125" spans="1:3" x14ac:dyDescent="0.25">
      <c r="A125" s="1869" t="str">
        <f t="shared" si="3"/>
        <v>E1.c</v>
      </c>
      <c r="B125" s="2070" t="s">
        <v>240</v>
      </c>
      <c r="C125" t="str">
        <f>'Abb. E1.c'!B1</f>
        <v xml:space="preserve">Übergangsdauer von der Ausbildung in die erste Beschäftigung nach Geschlecht und Staatsangehörigkeit (2. Quartal 2009) </v>
      </c>
    </row>
    <row r="126" spans="1:3" x14ac:dyDescent="0.25">
      <c r="A126" s="1869" t="str">
        <f t="shared" si="3"/>
        <v>E1.d</v>
      </c>
      <c r="B126" s="2070" t="s">
        <v>243</v>
      </c>
      <c r="C126" t="str">
        <f>'Abb. E1.d'!B1</f>
        <v xml:space="preserve">Übergangsdauer von der Ausbildung in die erste Beschäftigung nach </v>
      </c>
    </row>
    <row r="127" spans="1:3" x14ac:dyDescent="0.25">
      <c r="A127" s="1869" t="str">
        <f t="shared" si="3"/>
        <v>E1.e</v>
      </c>
      <c r="B127" s="2070" t="s">
        <v>245</v>
      </c>
      <c r="C127" t="str">
        <f>'Abb. E1.e'!B1</f>
        <v xml:space="preserve">Zugangswege in die erste Beschäftigung nach Geschlecht und Migrationshintergrund (2. Quartal 2009) </v>
      </c>
    </row>
    <row r="128" spans="1:3" x14ac:dyDescent="0.25">
      <c r="A128" s="1869" t="str">
        <f t="shared" si="3"/>
        <v>E1.f</v>
      </c>
      <c r="B128" s="2070" t="s">
        <v>247</v>
      </c>
      <c r="C128" t="str">
        <f>'Abb. E1.f'!B1</f>
        <v>Zugangswege in die erste Beschäftigung nach höchster abgeschlossener Schulbildung (2. Quartal 2009)</v>
      </c>
    </row>
    <row r="129" spans="1:3" x14ac:dyDescent="0.25">
      <c r="A129" s="1869" t="str">
        <f t="shared" si="3"/>
        <v>E2.a</v>
      </c>
      <c r="B129" s="2070" t="s">
        <v>248</v>
      </c>
      <c r="C129" t="str">
        <f>'Abb. E2.a'!B1</f>
        <v xml:space="preserve">Passung des Bildungsverlaufs zur ersten Tätigkeit: Unter- und Überqualifizierung </v>
      </c>
    </row>
    <row r="130" spans="1:3" x14ac:dyDescent="0.25">
      <c r="A130" s="1869" t="str">
        <f t="shared" ref="A130:A161" si="4">RIGHT(B130, 4)</f>
        <v>E2.b</v>
      </c>
      <c r="B130" s="2071" t="s">
        <v>251</v>
      </c>
      <c r="C130" t="str">
        <f>'Abb. E2.b'!B1</f>
        <v xml:space="preserve">Durchschnittliche wöchentliche Arbeitszeit und Nettostundenlohn der jungen Erwerbstätigen (2009) </v>
      </c>
    </row>
    <row r="131" spans="1:3" x14ac:dyDescent="0.25">
      <c r="A131" s="1869" t="str">
        <f t="shared" si="4"/>
        <v>E2.c</v>
      </c>
      <c r="B131" s="2070" t="s">
        <v>253</v>
      </c>
      <c r="C131" t="str">
        <f>'Abb. E2.c'!B1</f>
        <v xml:space="preserve">Bildungserträge in Abhängigkeit von der Passung der ersten Beschäftigung </v>
      </c>
    </row>
    <row r="132" spans="1:3" x14ac:dyDescent="0.25">
      <c r="A132" s="1869" t="str">
        <f t="shared" si="4"/>
        <v>F1.a</v>
      </c>
      <c r="B132" s="2069" t="s">
        <v>256</v>
      </c>
      <c r="C132" t="str">
        <f>'Abb. F1.a'!B1</f>
        <v xml:space="preserve">Bildungsstand der Bevölkerung (2009) </v>
      </c>
    </row>
    <row r="133" spans="1:3" x14ac:dyDescent="0.25">
      <c r="A133" s="1869" t="str">
        <f t="shared" si="4"/>
        <v>F1.b</v>
      </c>
      <c r="B133" s="2069" t="s">
        <v>259</v>
      </c>
      <c r="C133" t="str">
        <f>'Abb. F1.b'!B1</f>
        <v xml:space="preserve">Entwicklung des Anteils der Bevölkerung mit mindestens Sekundarstufe II Abschluss im EU-Vergleich (2000 bis 2010) </v>
      </c>
    </row>
    <row r="134" spans="1:3" x14ac:dyDescent="0.25">
      <c r="A134" s="1869" t="str">
        <f t="shared" si="4"/>
        <v>F1.c</v>
      </c>
      <c r="B134" s="2069" t="s">
        <v>262</v>
      </c>
      <c r="C134" t="str">
        <f>'Abb. F1.c'!B1</f>
        <v xml:space="preserve">Anteil der Bevölkerung mit mindestens Sekundarstufe II Abschluss </v>
      </c>
    </row>
    <row r="135" spans="1:3" x14ac:dyDescent="0.25">
      <c r="A135" s="1869" t="str">
        <f t="shared" si="4"/>
        <v>F2.a</v>
      </c>
      <c r="B135" s="2069" t="s">
        <v>265</v>
      </c>
      <c r="C135" t="str">
        <f>'Abb. F2.a'!B1</f>
        <v xml:space="preserve">Erwerbsquoten nach ISCED-Bildungsebenen und Geschlecht im europäischen Vergleich (2011) </v>
      </c>
    </row>
    <row r="136" spans="1:3" x14ac:dyDescent="0.25">
      <c r="A136" s="1869" t="str">
        <f t="shared" si="4"/>
        <v>F2.b</v>
      </c>
      <c r="B136" s="2069" t="s">
        <v>267</v>
      </c>
      <c r="C136" t="str">
        <f>'Abb. F2.b'!B1</f>
        <v xml:space="preserve">Arbeitslosigkeit nach ISCED-Bildungsebenen und Geschlecht im europäischen Vergleich (2011) </v>
      </c>
    </row>
    <row r="137" spans="1:3" x14ac:dyDescent="0.25">
      <c r="A137" s="1869" t="str">
        <f t="shared" si="4"/>
        <v>F2.c</v>
      </c>
      <c r="B137" s="2069" t="s">
        <v>269</v>
      </c>
      <c r="C137" t="str">
        <f>'Abb. F2.c'!B1</f>
        <v xml:space="preserve">Erwerbstätigkeit, Arbeitslosigkeit und Nichterwerbspersonen nach Bildungsebene (2009) </v>
      </c>
    </row>
    <row r="138" spans="1:3" x14ac:dyDescent="0.25">
      <c r="A138" s="1869" t="str">
        <f t="shared" si="4"/>
        <v>F2.d</v>
      </c>
      <c r="B138" s="2069" t="s">
        <v>272</v>
      </c>
      <c r="C138" t="str">
        <f>'Abb. F2.d'!B1</f>
        <v xml:space="preserve">Berufliche Stellung der Erwerbstätigen nach Bildungsebene (2009) </v>
      </c>
    </row>
    <row r="139" spans="1:3" x14ac:dyDescent="0.25">
      <c r="A139" s="1869" t="str">
        <f t="shared" si="4"/>
        <v>F2.e</v>
      </c>
      <c r="B139" s="2069" t="s">
        <v>274</v>
      </c>
      <c r="C139" t="str">
        <f>'Abb. F2.e'!B1</f>
        <v xml:space="preserve">Erwerbstätigkeit, Arbeitslosigkeit und Nichterwerbspersonen nach Bildungsebene und Fachrichtung (2009) </v>
      </c>
    </row>
    <row r="140" spans="1:3" x14ac:dyDescent="0.25">
      <c r="A140" s="1869" t="str">
        <f t="shared" si="4"/>
        <v>F2.f</v>
      </c>
      <c r="B140" s="2069" t="s">
        <v>276</v>
      </c>
      <c r="C140" t="str">
        <f>'Abb. F2.f'!B1</f>
        <v xml:space="preserve">Medianes Äquivalenzgesamtnettoeinkommen nach ISCED-Bildungs­ebenen im europäischen Vergleich (2010) </v>
      </c>
    </row>
    <row r="141" spans="1:3" x14ac:dyDescent="0.25">
      <c r="A141" s="1869" t="str">
        <f t="shared" si="4"/>
        <v>F2.g</v>
      </c>
      <c r="B141" s="2069" t="s">
        <v>278</v>
      </c>
      <c r="C141" t="str">
        <f>'Abb. F2.g'!B1</f>
        <v xml:space="preserve">Einkommensdifferenz zwischen Frauen und Männern nach Bildungsebenen (2009) </v>
      </c>
    </row>
    <row r="142" spans="1:3" x14ac:dyDescent="0.25">
      <c r="A142" s="1869" t="str">
        <f t="shared" si="4"/>
        <v>F2.h</v>
      </c>
      <c r="B142" s="2068" t="s">
        <v>280</v>
      </c>
      <c r="C142" t="str">
        <f>'Abb. F2.h'!B1</f>
        <v xml:space="preserve">Vergleich der Einkommen von Personen mittlerer und höherer Bildung mit Personen mit Pflichtschulbildung, nach Bildungsabschluss (2010) </v>
      </c>
    </row>
    <row r="143" spans="1:3" x14ac:dyDescent="0.25">
      <c r="A143" s="1869" t="str">
        <f t="shared" si="4"/>
        <v>F3.a</v>
      </c>
      <c r="B143" s="2069" t="s">
        <v>283</v>
      </c>
      <c r="C143" t="str">
        <f>'Abb. F3.a'!B1</f>
        <v xml:space="preserve">Beurteilung der Qualität des Schulsystems durch die Bevölkerung (1999–2009) </v>
      </c>
    </row>
    <row r="144" spans="1:3" x14ac:dyDescent="0.25">
      <c r="A144" s="1869" t="str">
        <f t="shared" si="4"/>
        <v>F3.b</v>
      </c>
      <c r="B144" s="2068" t="s">
        <v>286</v>
      </c>
      <c r="C144" t="str">
        <f>'Abb. F3.b'!B1</f>
        <v xml:space="preserve">Einschätzung der Entwicklung der Schulqualität durch die Bevölkerung (2007–2009) </v>
      </c>
    </row>
  </sheetData>
  <sortState ref="A2:C144">
    <sortCondition ref="A2"/>
  </sortState>
  <conditionalFormatting sqref="A2:A999">
    <cfRule type="expression" dxfId="0" priority="1">
      <formula>A1=A2</formula>
    </cfRule>
  </conditionalFormatting>
  <hyperlinks>
    <hyperlink ref="B144" location="'Abb. F3.b'!A1" tooltip="Klicken Sie um zur Tabelle zu gelangen" display="Abb. F3.b"/>
    <hyperlink ref="B143" location="'Abb. F3.a'!A1" tooltip="Klicken Sie um zur Tabelle zu gelangen" display="Abb. F3.a"/>
    <hyperlink ref="B142" location="'Abb. F2.h'!A1" tooltip="Klicken Sie um zur Tabelle zu gelangen" display="Abb. F2.h"/>
    <hyperlink ref="B141" location="'Abb. F2.g'!A1" tooltip="Klicken Sie um zur Tabelle zu gelangen" display="Abb. F2.g"/>
    <hyperlink ref="B140" location="'Abb. F2.f'!A1" tooltip="Klicken Sie um zur Tabelle zu gelangen" display="Abb. F2.f"/>
    <hyperlink ref="B139" location="'Abb. F2.e'!A1" tooltip="Klicken Sie um zur Tabelle zu gelangen" display="Abb. F2.e"/>
    <hyperlink ref="B138" location="'Abb. F2.d'!A1" tooltip="Klicken Sie um zur Tabelle zu gelangen" display="Abb. F2.d"/>
    <hyperlink ref="B137" location="'Abb. F2.c'!A1" tooltip="Klicken Sie um zur Tabelle zu gelangen" display="Abb. F2.c"/>
    <hyperlink ref="B136" location="'Abb. F2.b'!A1" tooltip="Klicken Sie um zur Tabelle zu gelangen" display="Abb. F2.b"/>
    <hyperlink ref="B135" location="'Abb. F2.a'!A1" tooltip="Klicken Sie um zur Tabelle zu gelangen" display="Abb. F2.a"/>
    <hyperlink ref="B134" location="'Abb. F1.c'!A1" tooltip="Klicken Sie um zur Tabelle zu gelangen" display="Abb. F1.c"/>
    <hyperlink ref="B133" location="'Abb. F1.b'!A1" tooltip="Klicken Sie um zur Tabelle zu gelangen" display="Abb. F1.b"/>
    <hyperlink ref="B132" location="'Abb. F1.a'!A1" tooltip="Klicken Sie um zur Tabelle zu gelangen" display="Abb. F1.a"/>
    <hyperlink ref="B131" location="'Abb. E2.c'!A1" tooltip="Klicken Sie um zur Tabelle zu gelangen" display="Abb. E2.c"/>
    <hyperlink ref="B130" location="'Abb. E2.b'!A1" tooltip="Klicken Sie um zur Tabelle zu gelangen" display="Abb. E2.b"/>
    <hyperlink ref="B129" location="'Abb. E2.a'!A1" tooltip="Klicken Sie um zur Tabelle zu gelangen" display="Abb. E2.a"/>
    <hyperlink ref="B128" location="'Abb. E1.f'!A1" tooltip="Klicken Sie um zur Tabelle zu gelangen" display="Abb. E1.f"/>
    <hyperlink ref="B127" location="'Abb. E1.e'!A1" tooltip="Klicken Sie um zur Tabelle zu gelangen" display="Abb. E1.e"/>
    <hyperlink ref="B126" location="'Abb. E1.d'!A1" tooltip="Klicken Sie um zur Tabelle zu gelangen" display="Abb. E1.d"/>
    <hyperlink ref="B125" location="'Abb. E1.c'!A1" tooltip="Klicken Sie um zur Tabelle zu gelangen" display="Abb. E1.c"/>
    <hyperlink ref="B124" location="'Abb. E1.b'!A1" tooltip="Klicken Sie um zur Tabelle zu gelangen" display="Abb. E1.b"/>
    <hyperlink ref="B123" location="'Abb. E1.a'!A1" tooltip="Klicken Sie um zur Tabelle zu gelangen" display="Abb. E1.a"/>
    <hyperlink ref="B122" location="'Abb. D8.c'!A1" tooltip="Klicken Sie um zur Tabelle zu gelangen" display="Abb. D8.c"/>
    <hyperlink ref="B121" location="'Abb. D8.b'!A1" tooltip="Klicken Sie um zur Tabelle zu gelangen" display="Abb. D8.b"/>
    <hyperlink ref="B120" location="'Abb. D8.a'!A1" tooltip="Klicken Sie um zur Tabelle zu gelangen" display="Abb. D8.a"/>
    <hyperlink ref="B119" location="'Abb. D7.e'!A1" tooltip="Klicken Sie um zur Tabelle zu gelangen" display="Abb. D7.e"/>
    <hyperlink ref="B118" location="'Abb. D7.d'!A1" tooltip="Klicken Sie um zur Tabelle zu gelangen" display="Abb. D7.d"/>
    <hyperlink ref="B117" location="'Abb. D7.c'!A1" tooltip="Klicken Sie um zur Tabelle zu gelangen" display="Abb. D7.c"/>
    <hyperlink ref="B116" location="'Abb. D7.b'!A1" tooltip="Klicken Sie um zur Tabelle zu gelangen" display="Abb. D7.b"/>
    <hyperlink ref="B115" location="'Abb. D7.a'!A1" tooltip="Klicken Sie um zur Tabelle zu gelangen" display="Abb. D7.a"/>
    <hyperlink ref="B114" location="'Abb. D6.g'!A1" tooltip="Klicken Sie um zur Tabelle zu gelangen" display="Abb. D6.g"/>
    <hyperlink ref="B113" location="'Abb. D6.f'!A1" tooltip="Klicken Sie um zur Tabelle zu gelangen" display="Abb. D6.f"/>
    <hyperlink ref="B112" location="'Abb. D6.e'!A1" tooltip="Klicken Sie um zur Tabelle zu gelangen" display="Abb. D6.e"/>
    <hyperlink ref="B111" location="'Abb. D6.d'!A1" tooltip="Klicken Sie um zur Tabelle zu gelangen" display="Abb. D6.d"/>
    <hyperlink ref="B110" location="'Abb. D6.c'!A1" tooltip="Klicken Sie um zur Tabelle zu gelangen" display="Abb. D6.c"/>
    <hyperlink ref="B109" location="'Abb. D5.g'!A1" tooltip="Klicken Sie um zur Tabelle zu gelangen" display="Abb. D5.g"/>
    <hyperlink ref="B108" location="'Abb. D5.f'!A1" tooltip="Klicken Sie um zur Tabelle zu gelangen" display="Abb. D5.f"/>
    <hyperlink ref="B107" location="'Abb. D5.e'!A1" tooltip="Klicken Sie um zur Tabelle zu gelangen" display="Abb. D5.e"/>
    <hyperlink ref="B106" location="'Abb. D4.c'!A1" tooltip="Klicken Sie um zur Tabelle zu gelangen" display="Abb. D4.c"/>
    <hyperlink ref="B105" location="'Abb. D4.b'!A1" tooltip="Klicken Sie um zur Tabelle zu gelangen" display="Abb. D4.b"/>
    <hyperlink ref="B104" location="'Abb. D4.a'!A1" tooltip="Klicken Sie um zur Tabelle zu gelangen" display="Abb. D4.a"/>
    <hyperlink ref="B103" location="'Abb. D3.d'!A1" tooltip="Klicken Sie um zur Tabelle zu gelangen" display="Abb. D3.d"/>
    <hyperlink ref="B102" location="'Abb. D3.c'!A1" tooltip="Klicken Sie um zur Tabelle zu gelangen" display="Abb. D3.c"/>
    <hyperlink ref="B101" location="'Abb. D3.b'!A1" tooltip="Klicken Sie um zur Tabelle zu gelangen" display="Abb. D3.b"/>
    <hyperlink ref="B99" location="'Abb. D3.a'!A1" tooltip="Klicken Sie um zur Tabelle zu gelangen" display="Abb. D3.a"/>
    <hyperlink ref="B100" location="'Tabelle D3.a'!A1" tooltip="Klicken Sie um zur Tabelle zu gelangen" display="Tabelle D3.a"/>
    <hyperlink ref="B98" location="'Abb. D2.g'!A1" tooltip="Klicken Sie um zur Tabelle zu gelangen" display="Abb. D2.g"/>
    <hyperlink ref="B97" location="'Abb. D2.f'!A1" tooltip="Klicken Sie um zur Tabelle zu gelangen" display="Abb. D2.f"/>
    <hyperlink ref="B96" location="'Abb. D2.e'!A1" tooltip="Klicken Sie um zur Tabelle zu gelangen" display="Abb. D2.e"/>
    <hyperlink ref="B95" location="'Abb. D2.d'!A1" tooltip="Klicken Sie um zur Tabelle zu gelangen" display="Abb. D2.d"/>
    <hyperlink ref="B94" location="'Abb. D2.c'!A1" tooltip="Klicken Sie um zur Tabelle zu gelangen" display="Abb. D2.c"/>
    <hyperlink ref="B93" location="'Abb. D2.b'!A1" tooltip="Klicken Sie um zur Tabelle zu gelangen" display="Abb. D2.b"/>
    <hyperlink ref="B92" location="'Abb. D2.a'!A1" tooltip="Klicken Sie um zur Tabelle zu gelangen" display="Abb. D2.a"/>
    <hyperlink ref="B91" location="'Abb. D1.d'!A1" tooltip="Klicken Sie um zur Tabelle zu gelangen" display="Abb. D1.d"/>
    <hyperlink ref="B90" location="'Abb. D1.c'!A1" tooltip="Klicken Sie um zur Tabelle zu gelangen" display="Abb. D1.c"/>
    <hyperlink ref="B89" location="'Abb. D1.b'!A1" tooltip="Klicken Sie um zur Tabelle zu gelangen" display="Abb. D1.b"/>
    <hyperlink ref="B88" location="'Abb. D1.a'!A1" tooltip="Klicken Sie um zur Tabelle zu gelangen" display="Abb. D1.a"/>
    <hyperlink ref="B87" location="'Abb. C6.b'!A1" tooltip="Klicken Sie um zur Tabelle zu gelangen" display="Abb. C6.b"/>
    <hyperlink ref="B86" location="'Abb. C6.a'!A1" tooltip="Klicken Sie um zur Tabelle zu gelangen" display="Abb. C6.a"/>
    <hyperlink ref="B85" location="'Abb. C5.f'!A1" tooltip="Klicken Sie um zur Tabelle zu gelangen" display="Abb. C5.f"/>
    <hyperlink ref="B84" location="'Abb. C5.e'!A1" tooltip="Klicken Sie um zur Tabelle zu gelangen" display="Abb. C5.e"/>
    <hyperlink ref="B83" location="'Abb. C5.d'!A1" tooltip="Klicken Sie um zur Tabelle zu gelangen" display="Abb. C5.d"/>
    <hyperlink ref="B82" location="'Abb. C5.c'!A1" tooltip="Klicken Sie um zur Tabelle zu gelangen" display="Abb. C5.c"/>
    <hyperlink ref="B81" location="'Abb. C5.b'!A1" tooltip="Klicken Sie um zur Tabelle zu gelangen" display="Abb. C5.b"/>
    <hyperlink ref="B79" location="'Abb. C5.a'!A1" tooltip="Klicken Sie um zur Tabelle zu gelangen" display="Abb. C5.a"/>
    <hyperlink ref="B80" location="'Tabelle C5.a'!A1" tooltip="Klicken Sie um zur Tabelle zu gelangen" display="Tabelle C5.a"/>
    <hyperlink ref="B78" location="'Abb. C4.f'!A1" tooltip="Klicken Sie um zur Tabelle zu gelangen" display="Abb. C4.f"/>
    <hyperlink ref="B77" location="'Abb. C4.e'!A1" tooltip="Klicken Sie um zur Tabelle zu gelangen" display="Abb. C4.e"/>
    <hyperlink ref="B76" location="'Abb. C4.d'!A1" tooltip="Klicken Sie um zur Tabelle zu gelangen" display="Abb. C4.d"/>
    <hyperlink ref="B75" location="'Abb. C4.c'!A1" tooltip="Klicken Sie um zur Tabelle zu gelangen" display="Abb. C4.c"/>
    <hyperlink ref="B74" location="'Abb. C4.b'!A1" tooltip="Klicken Sie um zur Tabelle zu gelangen" display="Abb. C4.b"/>
    <hyperlink ref="B73" location="'Abb. C4.a'!A1" tooltip="Klicken Sie um zur Tabelle zu gelangen" display="Abb. C4.a"/>
    <hyperlink ref="B72" location="'Abb. C3.d'!A1" tooltip="Klicken Sie um zur Tabelle zu gelangen" display="Abb. C3.d"/>
    <hyperlink ref="B71" location="'Abb. C3.c'!A1" tooltip="Klicken Sie um zur Tabelle zu gelangen" display="Abb. C3.c"/>
    <hyperlink ref="B70" location="'Abb. C3.b'!A1" tooltip="Klicken Sie um zur Tabelle zu gelangen" display="Abb. C3.b"/>
    <hyperlink ref="B69" location="'Abb. C3.a'!A1" tooltip="Klicken Sie um zur Tabelle zu gelangen" display="Abb. C3.a"/>
    <hyperlink ref="B68" location="'Abb. C2.f'!A1" tooltip="Klicken Sie um zur Tabelle zu gelangen" display="Abb. C2.f"/>
    <hyperlink ref="B67" location="'Abb. C2.e'!A1" tooltip="Klicken Sie um zur Tabelle zu gelangen" display="Abb. C2.e"/>
    <hyperlink ref="B66" location="'Abb. C2.d'!A1" tooltip="Klicken Sie um zur Tabelle zu gelangen" display="Abb. C2.d"/>
    <hyperlink ref="B65" location="'Abb. C2.c'!A1" tooltip="Klicken Sie um zur Tabelle zu gelangen" display="Abb. C2.c"/>
    <hyperlink ref="B63" location="'Abb. C2.b'!A1" tooltip="Klicken Sie um zur Tabelle zu gelangen" display="Abb. C2.b"/>
    <hyperlink ref="B64" location="'Tabelle C2.b'!A1" tooltip="Klicken Sie um zur Tabelle zu gelangen" display="Tabelle C2.b"/>
    <hyperlink ref="B61" location="'Abb. C2.a'!A1" tooltip="Klicken Sie um zur Tabelle zu gelangen" display="Abb. C2.a"/>
    <hyperlink ref="B62" location="'Tabelle C2.a'!A1" tooltip="Klicken Sie um zur Tabelle zu gelangen" display="Tabelle C2.a"/>
    <hyperlink ref="B60" location="'Abb. C1.o'!A1" tooltip="Klicken Sie um zur Tabelle zu gelangen" display="Abb. C1.o"/>
    <hyperlink ref="B59" location="'Abb. C1.n'!A1" tooltip="Klicken Sie um zur Tabelle zu gelangen" display="Abb. C1.n"/>
    <hyperlink ref="B58" location="'Abb. C1.m'!A1" tooltip="Klicken Sie um zur Tabelle zu gelangen" display="Abb. C1.m"/>
    <hyperlink ref="B57" location="'Abb. C1.l'!A1" tooltip="Klicken Sie um zur Tabelle zu gelangen" display="Abb. C1.l"/>
    <hyperlink ref="B56" location="'Abb. C1.k'!A1" tooltip="Klicken Sie um zur Tabelle zu gelangen" display="Abb. C1.k"/>
    <hyperlink ref="B55" location="'Abb. C1.j'!A1" tooltip="Klicken Sie um zur Tabelle zu gelangen" display="Abb. C1.j"/>
    <hyperlink ref="B54" location="'Abb. C1.i'!A1" tooltip="Klicken Sie um zur Tabelle zu gelangen" display="Abb. C1.i"/>
    <hyperlink ref="B53" location="'Abb. C1.h'!A1" tooltip="Klicken Sie um zur Tabelle zu gelangen" display="Abb. C1.h"/>
    <hyperlink ref="B52" location="'Abb. C1.g'!A1" tooltip="Klicken Sie um zur Tabelle zu gelangen" display="Abb. C1.g"/>
    <hyperlink ref="B51" location="'Abb. C1.f'!A1" tooltip="Klicken Sie um zur Tabelle zu gelangen" display="Abb. C1.f"/>
    <hyperlink ref="B50" location="'Abb. C1.e'!A1" tooltip="Klicken Sie um zur Tabelle zu gelangen" display="Abb. C1.e"/>
    <hyperlink ref="B49" location="'Abb. C1.d'!A1" tooltip="Klicken Sie um zur Tabelle zu gelangen" display="Abb. C1.d"/>
    <hyperlink ref="B48" location="'Abb. C1.c'!A1" tooltip="Klicken Sie um zur Tabelle zu gelangen" display="Abb. C1.c"/>
    <hyperlink ref="B47" location="'Abb. C1.b'!A1" tooltip="Klicken Sie um zur Tabelle zu gelangen" display="Abb. C1.b"/>
    <hyperlink ref="B46" location="'Tabelle C1.a'!A1" tooltip="Klicken Sie um zur Tabelle zu gelangen" display="Tabelle C1.a"/>
    <hyperlink ref="B45" location="'Abb. C1.a'!A1" tooltip="Klicken Sie um zur Tabelle zu gelangen" display="Abb. C1.a"/>
    <hyperlink ref="B44" location="'Abb. B5.h'!A1" tooltip="Klicken Sie um zur Tabelle zu gelangen" display="Abb. B5.h"/>
    <hyperlink ref="B43" location="'Abb. B5.g'!A1" tooltip="Klicken Sie um zur Tabelle zu gelangen" display="Abb. B5.g"/>
    <hyperlink ref="B42" location="'Abb. B5.f'!A1" tooltip="Klicken Sie um zur Tabelle zu gelangen" display="Abb. B5.f"/>
    <hyperlink ref="B41" location="'Abb. B5.e'!A1" tooltip="Klicken Sie um zur Tabelle zu gelangen" display="Abb. B5.e"/>
    <hyperlink ref="B40" location="'Abb. B5.d'!A1" tooltip="Klicken Sie um zur Tabelle zu gelangen" display="Abb. B5.d"/>
    <hyperlink ref="B39" location="'Abb. B5.c'!A1" tooltip="Klicken Sie um zur Tabelle zu gelangen" display="Abb. B5.c"/>
    <hyperlink ref="B38" location="'Abb. B5.b'!A1" tooltip="Klicken Sie um zur Tabelle zu gelangen" display="Abb. B5.b"/>
    <hyperlink ref="B37" location="'Abb. B5.a'!A1" tooltip="Klicken Sie um zur Tabelle zu gelangen" display="Abb. B5.a"/>
    <hyperlink ref="B36" location="'Abb. B4.f'!A1" tooltip="Klicken Sie um zur Tabelle zu gelangen" display="Abb. B4.f"/>
    <hyperlink ref="B35" location="'Abb. B4.e'!A1" tooltip="Klicken Sie um zur Tabelle zu gelangen" display="Abb. B4.e"/>
    <hyperlink ref="B34" location="'Abb. B4.d'!A1" tooltip="Klicken Sie um zur Tabelle zu gelangen" display="Abb. B4.d"/>
    <hyperlink ref="B33" location="'Abb. B4.c'!A1" tooltip="Klicken Sie um zur Tabelle zu gelangen" display="Abb. B4.c"/>
    <hyperlink ref="B32" location="'Abb. B4.a'!A1" tooltip="Klicken Sie um zur Tabelle zu gelangen" display="Abb. B4.a"/>
    <hyperlink ref="B31" location="'Abb. B3.g'!A1" tooltip="Klicken Sie um zur Tabelle zu gelangen" display="Abb. B3.g"/>
    <hyperlink ref="B30" location="'Abb. B3.f'!A1" tooltip="Klicken Sie um zur Tabelle zu gelangen" display="Abb. B3.f"/>
    <hyperlink ref="B29" location="'Abb. B3.e'!A1" tooltip="Klicken Sie um zur Tabelle zu gelangen" display="Abb. B3.e"/>
    <hyperlink ref="B28" location="'Abb. B3.d'!A1" tooltip="Klicken Sie um zur Tabelle zu gelangen" display="Abb. B3.d"/>
    <hyperlink ref="B27" location="'Abb. B3.c'!A1" tooltip="Klicken Sie um zur Tabelle zu gelangen" display="Abb. B3.c"/>
    <hyperlink ref="B26" location="'Abb. B3.b'!A1" tooltip="Klicken Sie um zur Tabelle zu gelangen" display="Abb. B3.b"/>
    <hyperlink ref="B25" location="'Abb. B3.a'!A1" tooltip="Klicken Sie um zur Tabelle zu gelangen" display="Abb. B3.a"/>
    <hyperlink ref="B24" location="'Abb. B2.d'!A1" tooltip="Klicken Sie um zur Tabelle zu gelangen" display="Abb. B2.d"/>
    <hyperlink ref="B23" location="'Abb. B2.c'!A1" tooltip="Klicken Sie um zur Tabelle zu gelangen" display="Abb. B2.c"/>
    <hyperlink ref="B22" location="'Abb. B2.b'!A1" tooltip="Klicken Sie um zur Tabelle zu gelangen" display="Abb. B2.b"/>
    <hyperlink ref="B21" location="'Abb. B2.a'!A1" tooltip="Klicken Sie um zur Tabelle zu gelangen" display="Abb. B2.a"/>
    <hyperlink ref="B20" location="'Abb. B1.d'!A1" tooltip="Klicken Sie um zur Tabelle zu gelangen" display="Abb. B1.d"/>
    <hyperlink ref="B19" location="'Abb. B1.c'!A1" tooltip="Klicken Sie um zur Tabelle zu gelangen" display="Abb. B1.c"/>
    <hyperlink ref="B18" location="'Abb. B1.b'!A1" tooltip="Klicken Sie um zur Tabelle zu gelangen" display="Abb. B1.b"/>
    <hyperlink ref="B17" location="'Abb. B1.a'!A1" tooltip="Klicken Sie um zur Tabelle zu gelangen" display="Abb. B1.a"/>
    <hyperlink ref="B16" location="'Abb. A3.c'!A1" tooltip="Klicken Sie um zur Tabelle zu gelangen" display="Abb. A3.c"/>
    <hyperlink ref="B15" location="'Abb. A3.b'!A1" tooltip="Klicken Sie um zur Tabelle zu gelangen" display="Abb. A3.b"/>
    <hyperlink ref="B13" location="'Abb. A3.a'!A1" tooltip="Klicken Sie um zur Tabelle zu gelangen" display="Abb. A3.a"/>
    <hyperlink ref="B14" location="'Tabelle A3.a'!A1" tooltip="Klicken Sie um zur Tabelle zu gelangen" display="Tabelle A3.a"/>
    <hyperlink ref="B12" location="'Abb. A2.d'!A1" tooltip="Klicken Sie um zur Tabelle zu gelangen" display="Abb. A2.d"/>
    <hyperlink ref="B11" location="'Abb. A2.c'!A1" tooltip="Klicken Sie um zur Tabelle zu gelangen" display="Abb. A2.c"/>
    <hyperlink ref="B10" location="'Abb. A2.b'!A1" tooltip="Klicken Sie um zur Tabelle zu gelangen" display="Abb. A2.b"/>
    <hyperlink ref="B9" location="'Abb. A2.a'!A1" tooltip="Klicken Sie um zur Tabelle zu gelangen" display="Abb. A2.a"/>
    <hyperlink ref="B8" location="'Abb. A1.f'!A1" tooltip="Klicken Sie um zur Tabelle zu gelangen" display="Abb. A1.f"/>
    <hyperlink ref="B7" location="'Abb. A1.e'!A1" tooltip="Klicken Sie um zur Tabelle zu gelangen" display="Abb. A1.e"/>
    <hyperlink ref="B6" location="'Abb. A1.d'!A1" tooltip="Klicken Sie um zur Tabelle zu gelangen" display="Abb. A1.d"/>
    <hyperlink ref="B5" location="'Abb. A1.c'!A1" tooltip="Klicken Sie um zur Tabelle zu gelangen" display="Abb. A1.c"/>
    <hyperlink ref="B4" location="'Abb. A1.b'!A1" tooltip="Klicken Sie um zur Tabelle zu gelangen" display="Abb. A1.b"/>
    <hyperlink ref="B2" location="'Abb. A1.a'!A1" tooltip="Klicken Sie um zur Tabelle zu gelangen" display="Abb. A1.a"/>
    <hyperlink ref="B3" location="'Tabelle A1.a'!A1" tooltip="Klicken Sie um zur Tabelle zu gelangen" display="Tabelle A1.a"/>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tint="0.39997558519241921"/>
  </sheetPr>
  <dimension ref="A1:E21"/>
  <sheetViews>
    <sheetView workbookViewId="0">
      <selection activeCell="H37" sqref="H37"/>
    </sheetView>
  </sheetViews>
  <sheetFormatPr baseColWidth="10" defaultRowHeight="15" x14ac:dyDescent="0.25"/>
  <cols>
    <col min="1" max="1" width="25" customWidth="1"/>
  </cols>
  <sheetData>
    <row r="1" spans="1:5" ht="18.75" x14ac:dyDescent="0.3">
      <c r="A1" s="1" t="s">
        <v>18</v>
      </c>
      <c r="B1" s="1" t="s">
        <v>19</v>
      </c>
    </row>
    <row r="2" spans="1:5" ht="15.75" thickBot="1" x14ac:dyDescent="0.3"/>
    <row r="3" spans="1:5" ht="18" thickBot="1" x14ac:dyDescent="0.3">
      <c r="B3" s="181" t="s">
        <v>392</v>
      </c>
      <c r="C3" s="182" t="s">
        <v>393</v>
      </c>
      <c r="D3" s="182" t="s">
        <v>394</v>
      </c>
      <c r="E3" s="183" t="s">
        <v>395</v>
      </c>
    </row>
    <row r="4" spans="1:5" x14ac:dyDescent="0.25">
      <c r="A4" s="138" t="s">
        <v>381</v>
      </c>
      <c r="B4" s="168">
        <v>32.433253291483197</v>
      </c>
      <c r="C4" s="168">
        <v>19.331757006990401</v>
      </c>
      <c r="D4" s="168">
        <v>38.0425161393729</v>
      </c>
      <c r="E4" s="169">
        <v>10.1924735621536</v>
      </c>
    </row>
    <row r="5" spans="1:5" x14ac:dyDescent="0.25">
      <c r="A5" s="173"/>
      <c r="B5" s="2415" t="s">
        <v>386</v>
      </c>
      <c r="C5" s="2416"/>
      <c r="D5" s="2416"/>
      <c r="E5" s="2417"/>
    </row>
    <row r="6" spans="1:5" x14ac:dyDescent="0.25">
      <c r="A6" s="173" t="s">
        <v>382</v>
      </c>
      <c r="B6" s="39">
        <v>35.651520501935003</v>
      </c>
      <c r="C6" s="39">
        <v>21.056500814438699</v>
      </c>
      <c r="D6" s="39">
        <v>36.482978471826101</v>
      </c>
      <c r="E6" s="170">
        <v>6.8090002118001598</v>
      </c>
    </row>
    <row r="7" spans="1:5" x14ac:dyDescent="0.25">
      <c r="A7" s="173" t="s">
        <v>383</v>
      </c>
      <c r="B7" s="39">
        <v>16.6308640256572</v>
      </c>
      <c r="C7" s="39">
        <v>10.864067346151</v>
      </c>
      <c r="D7" s="39">
        <v>45.6998088255732</v>
      </c>
      <c r="E7" s="170">
        <v>26.8052598026186</v>
      </c>
    </row>
    <row r="8" spans="1:5" x14ac:dyDescent="0.25">
      <c r="A8" s="173" t="s">
        <v>374</v>
      </c>
      <c r="B8" s="39">
        <v>14.743469996173699</v>
      </c>
      <c r="C8" s="39">
        <v>10.635329550547199</v>
      </c>
      <c r="D8" s="39">
        <v>47.834247977607603</v>
      </c>
      <c r="E8" s="170">
        <v>26.786952475671502</v>
      </c>
    </row>
    <row r="9" spans="1:5" x14ac:dyDescent="0.25">
      <c r="A9" s="173" t="s">
        <v>373</v>
      </c>
      <c r="B9" s="39">
        <v>21.5182106044875</v>
      </c>
      <c r="C9" s="39">
        <v>11.4493994794915</v>
      </c>
      <c r="D9" s="39">
        <v>40.171294616585499</v>
      </c>
      <c r="E9" s="170">
        <v>26.8610952994356</v>
      </c>
    </row>
    <row r="10" spans="1:5" x14ac:dyDescent="0.25">
      <c r="A10" s="173"/>
      <c r="B10" s="2415" t="s">
        <v>387</v>
      </c>
      <c r="C10" s="2416"/>
      <c r="D10" s="2416"/>
      <c r="E10" s="2417"/>
    </row>
    <row r="11" spans="1:5" x14ac:dyDescent="0.25">
      <c r="A11" s="173" t="s">
        <v>380</v>
      </c>
      <c r="B11" s="39">
        <v>37.308785121290803</v>
      </c>
      <c r="C11" s="39">
        <v>14.367299612379201</v>
      </c>
      <c r="D11" s="39">
        <v>37.238420624508699</v>
      </c>
      <c r="E11" s="170">
        <v>11.085494641821199</v>
      </c>
    </row>
    <row r="12" spans="1:5" x14ac:dyDescent="0.25">
      <c r="A12" s="173" t="s">
        <v>384</v>
      </c>
      <c r="B12" s="39">
        <v>9.3658573863593393</v>
      </c>
      <c r="C12" s="39">
        <v>9.7457523658312706</v>
      </c>
      <c r="D12" s="39">
        <v>55.308792356077802</v>
      </c>
      <c r="E12" s="170">
        <v>25.579597891731598</v>
      </c>
    </row>
    <row r="13" spans="1:5" x14ac:dyDescent="0.25">
      <c r="A13" s="173" t="s">
        <v>293</v>
      </c>
      <c r="B13" s="39">
        <v>9.8599833819098297</v>
      </c>
      <c r="C13" s="39">
        <v>7.0138894971621504</v>
      </c>
      <c r="D13" s="39">
        <v>44.490078359202599</v>
      </c>
      <c r="E13" s="170">
        <v>38.636048761725498</v>
      </c>
    </row>
    <row r="14" spans="1:5" ht="15.75" thickBot="1" x14ac:dyDescent="0.3">
      <c r="A14" s="174" t="s">
        <v>385</v>
      </c>
      <c r="B14" s="171">
        <v>18.7468937935393</v>
      </c>
      <c r="C14" s="171">
        <v>14.891745333206201</v>
      </c>
      <c r="D14" s="171">
        <v>38.464308787989097</v>
      </c>
      <c r="E14" s="172">
        <v>27.8970520852654</v>
      </c>
    </row>
    <row r="16" spans="1:5" x14ac:dyDescent="0.25">
      <c r="A16" s="184" t="s">
        <v>396</v>
      </c>
      <c r="C16" s="77"/>
      <c r="D16" s="77"/>
    </row>
    <row r="17" spans="1:4" x14ac:dyDescent="0.25">
      <c r="A17" s="184" t="s">
        <v>397</v>
      </c>
      <c r="C17" s="77"/>
      <c r="D17" s="77"/>
    </row>
    <row r="18" spans="1:4" x14ac:dyDescent="0.25">
      <c r="A18" s="184" t="s">
        <v>398</v>
      </c>
      <c r="C18" s="77"/>
      <c r="D18" s="77"/>
    </row>
    <row r="19" spans="1:4" x14ac:dyDescent="0.25">
      <c r="A19" s="184" t="s">
        <v>399</v>
      </c>
      <c r="C19" s="77"/>
      <c r="D19" s="77"/>
    </row>
    <row r="21" spans="1:4" x14ac:dyDescent="0.25">
      <c r="A21" s="3" t="s">
        <v>17</v>
      </c>
    </row>
  </sheetData>
  <mergeCells count="2">
    <mergeCell ref="B5:E5"/>
    <mergeCell ref="B10:E10"/>
  </mergeCells>
  <pageMargins left="0.7" right="0.7" top="0.78740157499999996" bottom="0.78740157499999996"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4">
    <tabColor theme="4" tint="0.39997558519241921"/>
  </sheetPr>
  <dimension ref="A1:G24"/>
  <sheetViews>
    <sheetView workbookViewId="0"/>
  </sheetViews>
  <sheetFormatPr baseColWidth="10" defaultRowHeight="15" x14ac:dyDescent="0.25"/>
  <cols>
    <col min="1" max="1" width="18.7109375" customWidth="1"/>
    <col min="2" max="2" width="19.85546875" customWidth="1"/>
    <col min="3" max="3" width="17.7109375" customWidth="1"/>
    <col min="5" max="5" width="13.7109375" bestFit="1" customWidth="1"/>
    <col min="6" max="6" width="14.28515625" bestFit="1" customWidth="1"/>
  </cols>
  <sheetData>
    <row r="1" spans="1:7" ht="18.75" x14ac:dyDescent="0.3">
      <c r="A1" s="1" t="s">
        <v>184</v>
      </c>
      <c r="B1" s="1" t="s">
        <v>185</v>
      </c>
    </row>
    <row r="3" spans="1:7" ht="30" x14ac:dyDescent="0.25">
      <c r="A3" s="1583"/>
      <c r="B3" s="1901" t="s">
        <v>1463</v>
      </c>
      <c r="C3" s="1584"/>
      <c r="D3" s="1584"/>
      <c r="E3" s="1584"/>
      <c r="F3" s="1584"/>
      <c r="G3" s="1584"/>
    </row>
    <row r="4" spans="1:7" ht="45" x14ac:dyDescent="0.25">
      <c r="A4" s="1583"/>
      <c r="B4" s="1902" t="s">
        <v>1464</v>
      </c>
      <c r="C4" s="1910" t="s">
        <v>1465</v>
      </c>
      <c r="D4" s="1909" t="s">
        <v>927</v>
      </c>
      <c r="E4" s="1909" t="s">
        <v>1466</v>
      </c>
      <c r="F4" s="1909" t="s">
        <v>580</v>
      </c>
      <c r="G4" s="1909" t="s">
        <v>453</v>
      </c>
    </row>
    <row r="5" spans="1:7" ht="15.75" thickBot="1" x14ac:dyDescent="0.3">
      <c r="A5" s="362"/>
      <c r="B5" s="1903"/>
      <c r="C5" s="248"/>
      <c r="D5" s="248"/>
      <c r="E5" s="248"/>
      <c r="F5" s="248"/>
      <c r="G5" s="248"/>
    </row>
    <row r="6" spans="1:7" ht="30" x14ac:dyDescent="0.25">
      <c r="A6" s="2234" t="s">
        <v>1472</v>
      </c>
      <c r="B6" s="1904" t="s">
        <v>1467</v>
      </c>
      <c r="C6" s="382">
        <v>22.273373502132557</v>
      </c>
      <c r="D6" s="382">
        <v>49.43470313452034</v>
      </c>
      <c r="E6" s="382">
        <v>9.4780312775032147</v>
      </c>
      <c r="F6" s="382">
        <v>7.5485749102972042</v>
      </c>
      <c r="G6" s="383">
        <v>11.265317175546679</v>
      </c>
    </row>
    <row r="7" spans="1:7" x14ac:dyDescent="0.25">
      <c r="A7" s="2226"/>
      <c r="B7" s="1905" t="s">
        <v>1468</v>
      </c>
      <c r="C7" s="380">
        <v>7.6396886887934947</v>
      </c>
      <c r="D7" s="380">
        <v>45.804976791260948</v>
      </c>
      <c r="E7" s="380">
        <v>9.423097057899696</v>
      </c>
      <c r="F7" s="380">
        <v>12.38090252329599</v>
      </c>
      <c r="G7" s="385">
        <v>24.751334938749871</v>
      </c>
    </row>
    <row r="8" spans="1:7" x14ac:dyDescent="0.25">
      <c r="A8" s="2226"/>
      <c r="B8" s="1905" t="s">
        <v>1469</v>
      </c>
      <c r="C8" s="380">
        <v>4.1502372518879911</v>
      </c>
      <c r="D8" s="380">
        <v>12.911849228095971</v>
      </c>
      <c r="E8" s="380">
        <v>7.7524560582770841</v>
      </c>
      <c r="F8" s="380">
        <v>38.535053131056607</v>
      </c>
      <c r="G8" s="385">
        <v>36.650404330682349</v>
      </c>
    </row>
    <row r="9" spans="1:7" ht="30.75" thickBot="1" x14ac:dyDescent="0.3">
      <c r="A9" s="2226"/>
      <c r="B9" s="1906" t="s">
        <v>1470</v>
      </c>
      <c r="C9" s="1586">
        <v>1.4212620807276861</v>
      </c>
      <c r="D9" s="1586">
        <v>6.001786729472915</v>
      </c>
      <c r="E9" s="1586">
        <v>3.7602533907252496</v>
      </c>
      <c r="F9" s="1586">
        <v>65.304962235036143</v>
      </c>
      <c r="G9" s="1587">
        <v>23.511735564038009</v>
      </c>
    </row>
    <row r="10" spans="1:7" ht="15.75" thickBot="1" x14ac:dyDescent="0.3">
      <c r="A10" s="2158"/>
      <c r="B10" s="1907" t="s">
        <v>1471</v>
      </c>
      <c r="C10" s="1129">
        <v>8.5191186979759035</v>
      </c>
      <c r="D10" s="1129">
        <v>36.45788249977354</v>
      </c>
      <c r="E10" s="1129">
        <v>8.4778517005022493</v>
      </c>
      <c r="F10" s="1129">
        <v>22.16037764335249</v>
      </c>
      <c r="G10" s="1130">
        <v>24.384769458395823</v>
      </c>
    </row>
    <row r="11" spans="1:7" ht="15.75" thickBot="1" x14ac:dyDescent="0.3">
      <c r="A11" s="1399"/>
      <c r="B11" s="1908"/>
      <c r="C11" s="856"/>
      <c r="D11" s="856"/>
      <c r="E11" s="856"/>
      <c r="F11" s="856"/>
      <c r="G11" s="856"/>
    </row>
    <row r="12" spans="1:7" ht="30" x14ac:dyDescent="0.25">
      <c r="A12" s="2234" t="s">
        <v>1473</v>
      </c>
      <c r="B12" s="1904" t="s">
        <v>1467</v>
      </c>
      <c r="C12" s="382">
        <v>22.94930875576037</v>
      </c>
      <c r="D12" s="382">
        <v>56.616194865042793</v>
      </c>
      <c r="E12" s="382">
        <v>6.7544437129690591</v>
      </c>
      <c r="F12" s="382">
        <v>6.7281105990783407</v>
      </c>
      <c r="G12" s="383">
        <v>6.9519420671494396</v>
      </c>
    </row>
    <row r="13" spans="1:7" x14ac:dyDescent="0.25">
      <c r="A13" s="2226"/>
      <c r="B13" s="1905" t="s">
        <v>1468</v>
      </c>
      <c r="C13" s="380">
        <v>8.3420510916883206</v>
      </c>
      <c r="D13" s="380">
        <v>56.393210272331515</v>
      </c>
      <c r="E13" s="380">
        <v>6.2194175412546819</v>
      </c>
      <c r="F13" s="380">
        <v>8.4567880403604097</v>
      </c>
      <c r="G13" s="385">
        <v>20.588533054365065</v>
      </c>
    </row>
    <row r="14" spans="1:7" x14ac:dyDescent="0.25">
      <c r="A14" s="2226"/>
      <c r="B14" s="1905" t="s">
        <v>1469</v>
      </c>
      <c r="C14" s="380">
        <v>4.9980061145819485</v>
      </c>
      <c r="D14" s="380">
        <v>16.602419247640569</v>
      </c>
      <c r="E14" s="380">
        <v>3.9744782666489433</v>
      </c>
      <c r="F14" s="380">
        <v>37.352120164827859</v>
      </c>
      <c r="G14" s="385">
        <v>37.07297620630068</v>
      </c>
    </row>
    <row r="15" spans="1:7" ht="30.75" thickBot="1" x14ac:dyDescent="0.3">
      <c r="A15" s="2226"/>
      <c r="B15" s="1906" t="s">
        <v>1470</v>
      </c>
      <c r="C15" s="1586">
        <v>2.0843755210938801</v>
      </c>
      <c r="D15" s="1586">
        <v>6.7700516925129222</v>
      </c>
      <c r="E15" s="1586">
        <v>4.1187260296815076</v>
      </c>
      <c r="F15" s="1586">
        <v>61.113890278472574</v>
      </c>
      <c r="G15" s="1587">
        <v>25.912956478239117</v>
      </c>
    </row>
    <row r="16" spans="1:7" ht="15.75" thickBot="1" x14ac:dyDescent="0.3">
      <c r="A16" s="2158"/>
      <c r="B16" s="1907" t="s">
        <v>1471</v>
      </c>
      <c r="C16" s="1129">
        <v>9.2929770631354938</v>
      </c>
      <c r="D16" s="1129">
        <v>44.663829116418377</v>
      </c>
      <c r="E16" s="1129">
        <v>5.7184519586978793</v>
      </c>
      <c r="F16" s="1129">
        <v>18.704185386616221</v>
      </c>
      <c r="G16" s="1130">
        <v>21.620556475132023</v>
      </c>
    </row>
    <row r="17" spans="1:7" ht="15.75" thickBot="1" x14ac:dyDescent="0.3">
      <c r="A17" s="1399"/>
      <c r="B17" s="1908"/>
      <c r="C17" s="856"/>
      <c r="D17" s="856"/>
      <c r="E17" s="856"/>
      <c r="F17" s="856"/>
      <c r="G17" s="856"/>
    </row>
    <row r="18" spans="1:7" ht="30" x14ac:dyDescent="0.25">
      <c r="A18" s="2234" t="s">
        <v>1474</v>
      </c>
      <c r="B18" s="1904" t="s">
        <v>1467</v>
      </c>
      <c r="C18" s="382">
        <v>21.554967256513862</v>
      </c>
      <c r="D18" s="382">
        <v>41.828061864288699</v>
      </c>
      <c r="E18" s="382">
        <v>12.358924341646928</v>
      </c>
      <c r="F18" s="382">
        <v>8.4297060052946922</v>
      </c>
      <c r="G18" s="383">
        <v>15.828340532255817</v>
      </c>
    </row>
    <row r="19" spans="1:7" x14ac:dyDescent="0.25">
      <c r="A19" s="2226"/>
      <c r="B19" s="1905" t="s">
        <v>1468</v>
      </c>
      <c r="C19" s="380">
        <v>6.8878288522694424</v>
      </c>
      <c r="D19" s="380">
        <v>34.464440589765829</v>
      </c>
      <c r="E19" s="380">
        <v>12.854148597860654</v>
      </c>
      <c r="F19" s="380">
        <v>16.58355015900549</v>
      </c>
      <c r="G19" s="385">
        <v>29.210031801098584</v>
      </c>
    </row>
    <row r="20" spans="1:7" x14ac:dyDescent="0.25">
      <c r="A20" s="2226"/>
      <c r="B20" s="1905" t="s">
        <v>1469</v>
      </c>
      <c r="C20" s="380">
        <v>3.306451612903226</v>
      </c>
      <c r="D20" s="380">
        <v>9.18010752688172</v>
      </c>
      <c r="E20" s="380">
        <v>11.559139784946236</v>
      </c>
      <c r="F20" s="380">
        <v>39.731182795698928</v>
      </c>
      <c r="G20" s="385">
        <v>36.223118279569896</v>
      </c>
    </row>
    <row r="21" spans="1:7" ht="30.75" thickBot="1" x14ac:dyDescent="0.3">
      <c r="A21" s="2226"/>
      <c r="B21" s="1906" t="s">
        <v>1470</v>
      </c>
      <c r="C21" s="1586">
        <v>0.80734525882539177</v>
      </c>
      <c r="D21" s="1586">
        <v>5.2714896311540294</v>
      </c>
      <c r="E21" s="1586">
        <v>3.4193446256134239</v>
      </c>
      <c r="F21" s="1586">
        <v>69.273389267057155</v>
      </c>
      <c r="G21" s="1587">
        <v>21.228431217350007</v>
      </c>
    </row>
    <row r="22" spans="1:7" ht="15.75" thickBot="1" x14ac:dyDescent="0.3">
      <c r="A22" s="2158"/>
      <c r="B22" s="1907" t="s">
        <v>1471</v>
      </c>
      <c r="C22" s="1129">
        <v>7.7150969016170841</v>
      </c>
      <c r="D22" s="1129">
        <v>27.887503600378555</v>
      </c>
      <c r="E22" s="1129">
        <v>11.356622639180349</v>
      </c>
      <c r="F22" s="1129">
        <v>25.770481010574827</v>
      </c>
      <c r="G22" s="1130">
        <v>27.270295848249187</v>
      </c>
    </row>
    <row r="24" spans="1:7" x14ac:dyDescent="0.25">
      <c r="A24" s="3" t="s">
        <v>186</v>
      </c>
      <c r="B24" s="3"/>
      <c r="C24" s="3"/>
    </row>
  </sheetData>
  <mergeCells count="3">
    <mergeCell ref="A6:A10"/>
    <mergeCell ref="A12:A16"/>
    <mergeCell ref="A18:A22"/>
  </mergeCells>
  <pageMargins left="0.7" right="0.7" top="0.78740157499999996" bottom="0.78740157499999996"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tint="0.39997558519241921"/>
  </sheetPr>
  <dimension ref="A1:D44"/>
  <sheetViews>
    <sheetView workbookViewId="0">
      <selection activeCell="G37" sqref="G37"/>
    </sheetView>
  </sheetViews>
  <sheetFormatPr baseColWidth="10" defaultRowHeight="15" x14ac:dyDescent="0.25"/>
  <cols>
    <col min="1" max="1" width="11.42578125" style="638"/>
    <col min="2" max="2" width="19.140625" customWidth="1"/>
  </cols>
  <sheetData>
    <row r="1" spans="1:4" ht="18.75" x14ac:dyDescent="0.3">
      <c r="B1" s="1" t="s">
        <v>921</v>
      </c>
      <c r="C1" s="1" t="s">
        <v>922</v>
      </c>
    </row>
    <row r="2" spans="1:4" ht="15.75" thickBot="1" x14ac:dyDescent="0.3"/>
    <row r="3" spans="1:4" s="638" customFormat="1" ht="15.75" thickBot="1" x14ac:dyDescent="0.3">
      <c r="A3" s="2096" t="s">
        <v>923</v>
      </c>
      <c r="B3" s="2097"/>
      <c r="C3" s="2098"/>
    </row>
    <row r="4" spans="1:4" x14ac:dyDescent="0.25">
      <c r="A4" s="2228" t="s">
        <v>714</v>
      </c>
      <c r="B4" s="727" t="s">
        <v>374</v>
      </c>
      <c r="C4" s="268">
        <v>1.655</v>
      </c>
    </row>
    <row r="5" spans="1:4" x14ac:dyDescent="0.25">
      <c r="A5" s="2229"/>
      <c r="B5" s="728" t="s">
        <v>340</v>
      </c>
      <c r="C5" s="269">
        <v>2.153</v>
      </c>
    </row>
    <row r="6" spans="1:4" ht="15.75" thickBot="1" x14ac:dyDescent="0.3">
      <c r="A6" s="2230"/>
      <c r="B6" s="729" t="s">
        <v>912</v>
      </c>
      <c r="C6" s="734"/>
    </row>
    <row r="7" spans="1:4" ht="6" customHeight="1" thickBot="1" x14ac:dyDescent="0.3">
      <c r="B7" s="638"/>
      <c r="C7" s="16"/>
      <c r="D7" s="638"/>
    </row>
    <row r="8" spans="1:4" x14ac:dyDescent="0.25">
      <c r="A8" s="2228" t="s">
        <v>715</v>
      </c>
      <c r="B8" s="727" t="s">
        <v>374</v>
      </c>
      <c r="C8" s="268">
        <v>2.2240000000000002</v>
      </c>
    </row>
    <row r="9" spans="1:4" x14ac:dyDescent="0.25">
      <c r="A9" s="2229"/>
      <c r="B9" s="728" t="s">
        <v>340</v>
      </c>
      <c r="C9" s="269">
        <v>1.61</v>
      </c>
    </row>
    <row r="10" spans="1:4" ht="15.75" thickBot="1" x14ac:dyDescent="0.3">
      <c r="A10" s="2230"/>
      <c r="B10" s="729" t="s">
        <v>373</v>
      </c>
      <c r="C10" s="734"/>
    </row>
    <row r="11" spans="1:4" s="638" customFormat="1" ht="15.75" thickBot="1" x14ac:dyDescent="0.3">
      <c r="A11" s="733"/>
    </row>
    <row r="12" spans="1:4" ht="15.75" thickBot="1" x14ac:dyDescent="0.3">
      <c r="A12" s="2231" t="s">
        <v>924</v>
      </c>
      <c r="B12" s="2232"/>
      <c r="C12" s="2233"/>
    </row>
    <row r="13" spans="1:4" x14ac:dyDescent="0.25">
      <c r="A13" s="2228" t="s">
        <v>714</v>
      </c>
      <c r="B13" s="731" t="s">
        <v>913</v>
      </c>
      <c r="C13" s="268">
        <v>1.7130000000000001</v>
      </c>
    </row>
    <row r="14" spans="1:4" x14ac:dyDescent="0.25">
      <c r="A14" s="2229"/>
      <c r="B14" s="728" t="s">
        <v>914</v>
      </c>
      <c r="C14" s="269">
        <v>3.7040000000000002</v>
      </c>
    </row>
    <row r="15" spans="1:4" x14ac:dyDescent="0.25">
      <c r="A15" s="2229"/>
      <c r="B15" s="728" t="s">
        <v>915</v>
      </c>
      <c r="C15" s="269">
        <v>2.9969999999999999</v>
      </c>
    </row>
    <row r="16" spans="1:4" x14ac:dyDescent="0.25">
      <c r="A16" s="2229"/>
      <c r="B16" s="728" t="s">
        <v>916</v>
      </c>
      <c r="C16" s="269">
        <v>2.3919999999999999</v>
      </c>
    </row>
    <row r="17" spans="1:3" ht="15.75" thickBot="1" x14ac:dyDescent="0.3">
      <c r="A17" s="2230"/>
      <c r="B17" s="729" t="s">
        <v>917</v>
      </c>
      <c r="C17" s="734"/>
    </row>
    <row r="18" spans="1:3" s="638" customFormat="1" ht="6" customHeight="1" thickBot="1" x14ac:dyDescent="0.3">
      <c r="A18" s="733"/>
      <c r="C18" s="16"/>
    </row>
    <row r="19" spans="1:3" x14ac:dyDescent="0.25">
      <c r="A19" s="2228" t="s">
        <v>715</v>
      </c>
      <c r="B19" s="731" t="s">
        <v>913</v>
      </c>
      <c r="C19" s="268">
        <v>2.2109999999999999</v>
      </c>
    </row>
    <row r="20" spans="1:3" x14ac:dyDescent="0.25">
      <c r="A20" s="2229"/>
      <c r="B20" s="728" t="s">
        <v>914</v>
      </c>
      <c r="C20" s="269">
        <v>5.3079999999999998</v>
      </c>
    </row>
    <row r="21" spans="1:3" x14ac:dyDescent="0.25">
      <c r="A21" s="2229"/>
      <c r="B21" s="728" t="s">
        <v>915</v>
      </c>
      <c r="C21" s="269">
        <v>3.351</v>
      </c>
    </row>
    <row r="22" spans="1:3" x14ac:dyDescent="0.25">
      <c r="A22" s="2229"/>
      <c r="B22" s="728" t="s">
        <v>916</v>
      </c>
      <c r="C22" s="269">
        <v>2.0129999999999999</v>
      </c>
    </row>
    <row r="23" spans="1:3" ht="15.75" thickBot="1" x14ac:dyDescent="0.3">
      <c r="A23" s="2230"/>
      <c r="B23" s="729" t="s">
        <v>917</v>
      </c>
      <c r="C23" s="734"/>
    </row>
    <row r="24" spans="1:3" s="638" customFormat="1" ht="15.75" thickBot="1" x14ac:dyDescent="0.3">
      <c r="A24" s="733"/>
    </row>
    <row r="25" spans="1:3" ht="15.75" thickBot="1" x14ac:dyDescent="0.3">
      <c r="A25" s="2231" t="s">
        <v>925</v>
      </c>
      <c r="B25" s="2232"/>
      <c r="C25" s="2233"/>
    </row>
    <row r="26" spans="1:3" x14ac:dyDescent="0.25">
      <c r="A26" s="2228" t="s">
        <v>714</v>
      </c>
      <c r="B26" s="731" t="s">
        <v>914</v>
      </c>
      <c r="C26" s="268">
        <v>18.166</v>
      </c>
    </row>
    <row r="27" spans="1:3" x14ac:dyDescent="0.25">
      <c r="A27" s="2229"/>
      <c r="B27" s="728" t="s">
        <v>915</v>
      </c>
      <c r="C27" s="269">
        <v>5.6180000000000003</v>
      </c>
    </row>
    <row r="28" spans="1:3" x14ac:dyDescent="0.25">
      <c r="A28" s="2229"/>
      <c r="B28" s="728" t="s">
        <v>916</v>
      </c>
      <c r="C28" s="269">
        <v>1.8240000000000001</v>
      </c>
    </row>
    <row r="29" spans="1:3" ht="15.75" thickBot="1" x14ac:dyDescent="0.3">
      <c r="A29" s="2230"/>
      <c r="B29" s="729" t="s">
        <v>917</v>
      </c>
      <c r="C29" s="734"/>
    </row>
    <row r="30" spans="1:3" ht="6" customHeight="1" thickBot="1" x14ac:dyDescent="0.3">
      <c r="A30" s="732"/>
      <c r="B30" s="730"/>
      <c r="C30" s="735"/>
    </row>
    <row r="31" spans="1:3" x14ac:dyDescent="0.25">
      <c r="A31" s="2228" t="s">
        <v>715</v>
      </c>
      <c r="B31" s="731" t="s">
        <v>914</v>
      </c>
      <c r="C31" s="268">
        <v>17.023</v>
      </c>
    </row>
    <row r="32" spans="1:3" x14ac:dyDescent="0.25">
      <c r="A32" s="2229"/>
      <c r="B32" s="728" t="s">
        <v>915</v>
      </c>
      <c r="C32" s="269">
        <v>8.7070000000000007</v>
      </c>
    </row>
    <row r="33" spans="1:4" x14ac:dyDescent="0.25">
      <c r="A33" s="2229"/>
      <c r="B33" s="728" t="s">
        <v>916</v>
      </c>
      <c r="C33" s="269">
        <v>1.7709999999999999</v>
      </c>
    </row>
    <row r="34" spans="1:4" ht="15.75" thickBot="1" x14ac:dyDescent="0.3">
      <c r="A34" s="2230"/>
      <c r="B34" s="729" t="s">
        <v>917</v>
      </c>
      <c r="C34" s="734"/>
    </row>
    <row r="35" spans="1:4" s="638" customFormat="1" ht="15.75" thickBot="1" x14ac:dyDescent="0.3">
      <c r="A35" s="733"/>
    </row>
    <row r="36" spans="1:4" ht="15.75" thickBot="1" x14ac:dyDescent="0.3">
      <c r="A36" s="2231" t="s">
        <v>386</v>
      </c>
      <c r="B36" s="2232"/>
      <c r="C36" s="2233"/>
    </row>
    <row r="37" spans="1:4" x14ac:dyDescent="0.25">
      <c r="A37" s="2228" t="s">
        <v>714</v>
      </c>
      <c r="B37" s="731" t="s">
        <v>918</v>
      </c>
      <c r="C37" s="268">
        <v>1.371</v>
      </c>
    </row>
    <row r="38" spans="1:4" x14ac:dyDescent="0.25">
      <c r="A38" s="2229"/>
      <c r="B38" s="728" t="s">
        <v>919</v>
      </c>
      <c r="C38" s="269">
        <v>1.575</v>
      </c>
    </row>
    <row r="39" spans="1:4" ht="15.75" thickBot="1" x14ac:dyDescent="0.3">
      <c r="A39" s="2230"/>
      <c r="B39" s="729" t="s">
        <v>920</v>
      </c>
      <c r="C39" s="734"/>
    </row>
    <row r="40" spans="1:4" ht="6" customHeight="1" thickBot="1" x14ac:dyDescent="0.3">
      <c r="B40" s="638"/>
      <c r="C40" s="16"/>
      <c r="D40" s="638"/>
    </row>
    <row r="41" spans="1:4" x14ac:dyDescent="0.25">
      <c r="A41" s="2228" t="s">
        <v>715</v>
      </c>
      <c r="B41" s="731" t="s">
        <v>918</v>
      </c>
      <c r="C41" s="268">
        <v>0.85199999999999998</v>
      </c>
    </row>
    <row r="42" spans="1:4" x14ac:dyDescent="0.25">
      <c r="A42" s="2229"/>
      <c r="B42" s="728" t="s">
        <v>919</v>
      </c>
      <c r="C42" s="269">
        <v>1.409</v>
      </c>
    </row>
    <row r="43" spans="1:4" ht="15.75" thickBot="1" x14ac:dyDescent="0.3">
      <c r="A43" s="2230"/>
      <c r="B43" s="729" t="s">
        <v>920</v>
      </c>
      <c r="C43" s="734"/>
    </row>
    <row r="44" spans="1:4" x14ac:dyDescent="0.25">
      <c r="B44" s="638"/>
      <c r="C44" s="638"/>
    </row>
  </sheetData>
  <mergeCells count="12">
    <mergeCell ref="A37:A39"/>
    <mergeCell ref="A41:A43"/>
    <mergeCell ref="A3:C3"/>
    <mergeCell ref="A12:C12"/>
    <mergeCell ref="A25:C25"/>
    <mergeCell ref="A36:C36"/>
    <mergeCell ref="A4:A6"/>
    <mergeCell ref="A8:A10"/>
    <mergeCell ref="A13:A17"/>
    <mergeCell ref="A19:A23"/>
    <mergeCell ref="A26:A29"/>
    <mergeCell ref="A31:A34"/>
  </mergeCells>
  <pageMargins left="0.7" right="0.7" top="0.78740157499999996" bottom="0.78740157499999996"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7">
    <tabColor theme="4" tint="0.39997558519241921"/>
  </sheetPr>
  <dimension ref="A1:F16"/>
  <sheetViews>
    <sheetView workbookViewId="0">
      <selection activeCell="D34" sqref="D34"/>
    </sheetView>
  </sheetViews>
  <sheetFormatPr baseColWidth="10" defaultRowHeight="15" x14ac:dyDescent="0.25"/>
  <cols>
    <col min="1" max="1" width="14.42578125" customWidth="1"/>
    <col min="2" max="2" width="16.42578125" customWidth="1"/>
    <col min="3" max="3" width="15.7109375" customWidth="1"/>
    <col min="4" max="4" width="16.7109375" customWidth="1"/>
    <col min="5" max="5" width="17" customWidth="1"/>
  </cols>
  <sheetData>
    <row r="1" spans="1:6" ht="18.75" x14ac:dyDescent="0.3">
      <c r="A1" s="1" t="s">
        <v>190</v>
      </c>
      <c r="B1" s="1" t="s">
        <v>191</v>
      </c>
    </row>
    <row r="2" spans="1:6" s="638" customFormat="1" ht="19.5" thickBot="1" x14ac:dyDescent="0.35">
      <c r="A2" s="1"/>
      <c r="B2" s="1"/>
    </row>
    <row r="3" spans="1:6" ht="60.75" thickBot="1" x14ac:dyDescent="0.3">
      <c r="C3" s="748" t="s">
        <v>935</v>
      </c>
      <c r="D3" s="749" t="s">
        <v>934</v>
      </c>
      <c r="E3" s="750" t="s">
        <v>933</v>
      </c>
    </row>
    <row r="4" spans="1:6" x14ac:dyDescent="0.25">
      <c r="A4" s="2225" t="s">
        <v>931</v>
      </c>
      <c r="B4" s="740" t="s">
        <v>926</v>
      </c>
      <c r="C4" s="741">
        <v>7.3999999999999996E-2</v>
      </c>
      <c r="D4" s="741">
        <v>9.5000000000000001E-2</v>
      </c>
      <c r="E4" s="742">
        <v>0.113</v>
      </c>
    </row>
    <row r="5" spans="1:6" x14ac:dyDescent="0.25">
      <c r="A5" s="2226"/>
      <c r="B5" s="739" t="s">
        <v>927</v>
      </c>
      <c r="C5" s="737">
        <v>0.27500000000000002</v>
      </c>
      <c r="D5" s="737">
        <v>0.32700000000000001</v>
      </c>
      <c r="E5" s="743">
        <v>0.53800000000000003</v>
      </c>
    </row>
    <row r="6" spans="1:6" s="3" customFormat="1" x14ac:dyDescent="0.25">
      <c r="A6" s="2226"/>
      <c r="B6" s="739" t="s">
        <v>928</v>
      </c>
      <c r="C6" s="738">
        <v>0.16200000000000001</v>
      </c>
      <c r="D6" s="738">
        <v>0.20800000000000002</v>
      </c>
      <c r="E6" s="744">
        <v>0.1</v>
      </c>
    </row>
    <row r="7" spans="1:6" x14ac:dyDescent="0.25">
      <c r="A7" s="2226"/>
      <c r="B7" s="739" t="s">
        <v>929</v>
      </c>
      <c r="C7" s="737">
        <v>0.26900000000000002</v>
      </c>
      <c r="D7" s="737">
        <v>0.223</v>
      </c>
      <c r="E7" s="743">
        <v>0.13900000000000001</v>
      </c>
    </row>
    <row r="8" spans="1:6" ht="15.75" thickBot="1" x14ac:dyDescent="0.3">
      <c r="A8" s="2227"/>
      <c r="B8" s="745" t="s">
        <v>930</v>
      </c>
      <c r="C8" s="746">
        <v>0.22</v>
      </c>
      <c r="D8" s="746">
        <v>0.14699999999999999</v>
      </c>
      <c r="E8" s="747">
        <v>0.11</v>
      </c>
    </row>
    <row r="9" spans="1:6" ht="6" customHeight="1" thickBot="1" x14ac:dyDescent="0.3">
      <c r="A9" s="638"/>
      <c r="B9" s="638"/>
      <c r="C9" s="638"/>
      <c r="D9" s="638"/>
      <c r="E9" s="638"/>
      <c r="F9" s="638"/>
    </row>
    <row r="10" spans="1:6" x14ac:dyDescent="0.25">
      <c r="A10" s="2225" t="s">
        <v>932</v>
      </c>
      <c r="B10" s="740" t="s">
        <v>926</v>
      </c>
      <c r="C10" s="741">
        <v>0.11</v>
      </c>
      <c r="D10" s="741">
        <v>0.159</v>
      </c>
      <c r="E10" s="742">
        <v>0.23599999999999999</v>
      </c>
    </row>
    <row r="11" spans="1:6" x14ac:dyDescent="0.25">
      <c r="A11" s="2226"/>
      <c r="B11" s="739" t="s">
        <v>927</v>
      </c>
      <c r="C11" s="737">
        <v>0.224</v>
      </c>
      <c r="D11" s="737">
        <v>0.26700000000000002</v>
      </c>
      <c r="E11" s="743">
        <v>0.317</v>
      </c>
    </row>
    <row r="12" spans="1:6" x14ac:dyDescent="0.25">
      <c r="A12" s="2226"/>
      <c r="B12" s="739" t="s">
        <v>928</v>
      </c>
      <c r="C12" s="737">
        <v>0.19600000000000001</v>
      </c>
      <c r="D12" s="737">
        <v>0.22299999999999998</v>
      </c>
      <c r="E12" s="743">
        <v>0.219</v>
      </c>
    </row>
    <row r="13" spans="1:6" x14ac:dyDescent="0.25">
      <c r="A13" s="2226"/>
      <c r="B13" s="739" t="s">
        <v>929</v>
      </c>
      <c r="C13" s="737">
        <v>0.33100000000000002</v>
      </c>
      <c r="D13" s="737">
        <v>0.27100000000000002</v>
      </c>
      <c r="E13" s="743">
        <v>0.16200000000000001</v>
      </c>
    </row>
    <row r="14" spans="1:6" ht="15.75" thickBot="1" x14ac:dyDescent="0.3">
      <c r="A14" s="2227"/>
      <c r="B14" s="745" t="s">
        <v>930</v>
      </c>
      <c r="C14" s="746">
        <v>0.13900000000000001</v>
      </c>
      <c r="D14" s="746">
        <v>8.1000000000000003E-2</v>
      </c>
      <c r="E14" s="747">
        <v>7.6999999999999999E-2</v>
      </c>
    </row>
    <row r="16" spans="1:6" x14ac:dyDescent="0.25">
      <c r="A16" s="2" t="s">
        <v>936</v>
      </c>
    </row>
  </sheetData>
  <mergeCells count="2">
    <mergeCell ref="A4:A8"/>
    <mergeCell ref="A10:A14"/>
  </mergeCells>
  <pageMargins left="0.7" right="0.7" top="0.78740157499999996" bottom="0.78740157499999996"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6">
    <tabColor theme="4" tint="0.39997558519241921"/>
  </sheetPr>
  <dimension ref="A1:P13"/>
  <sheetViews>
    <sheetView workbookViewId="0">
      <selection activeCell="I37" sqref="I37"/>
    </sheetView>
  </sheetViews>
  <sheetFormatPr baseColWidth="10" defaultRowHeight="15" x14ac:dyDescent="0.25"/>
  <cols>
    <col min="3" max="3" width="12.42578125" bestFit="1" customWidth="1"/>
    <col min="4" max="4" width="6" bestFit="1" customWidth="1"/>
    <col min="5" max="5" width="12.85546875" bestFit="1" customWidth="1"/>
    <col min="6" max="6" width="8.85546875" bestFit="1" customWidth="1"/>
    <col min="7" max="7" width="7.28515625" bestFit="1" customWidth="1"/>
    <col min="8" max="8" width="3" customWidth="1"/>
    <col min="9" max="9" width="14" bestFit="1" customWidth="1"/>
    <col min="10" max="10" width="11.28515625" bestFit="1" customWidth="1"/>
    <col min="11" max="11" width="11.140625" bestFit="1" customWidth="1"/>
    <col min="12" max="12" width="14.42578125" bestFit="1" customWidth="1"/>
    <col min="13" max="13" width="8.7109375" bestFit="1" customWidth="1"/>
    <col min="14" max="14" width="14" bestFit="1" customWidth="1"/>
    <col min="15" max="15" width="2.5703125" customWidth="1"/>
    <col min="16" max="16" width="10" bestFit="1" customWidth="1"/>
  </cols>
  <sheetData>
    <row r="1" spans="1:16" ht="18.75" x14ac:dyDescent="0.3">
      <c r="A1" s="1" t="s">
        <v>188</v>
      </c>
      <c r="B1" s="1" t="s">
        <v>189</v>
      </c>
    </row>
    <row r="2" spans="1:16" s="638" customFormat="1" ht="19.5" thickBot="1" x14ac:dyDescent="0.35">
      <c r="A2" s="1"/>
      <c r="B2" s="1"/>
    </row>
    <row r="3" spans="1:16" ht="15.75" thickBot="1" x14ac:dyDescent="0.3">
      <c r="C3" s="2220" t="s">
        <v>941</v>
      </c>
      <c r="D3" s="2221"/>
      <c r="E3" s="2221"/>
      <c r="F3" s="2221"/>
      <c r="G3" s="2222"/>
      <c r="H3" s="736"/>
      <c r="I3" s="2220" t="s">
        <v>942</v>
      </c>
      <c r="J3" s="2221"/>
      <c r="K3" s="2221"/>
      <c r="L3" s="2221"/>
      <c r="M3" s="2221"/>
      <c r="N3" s="2222"/>
      <c r="O3" s="638"/>
      <c r="P3" s="736" t="s">
        <v>943</v>
      </c>
    </row>
    <row r="4" spans="1:16" ht="15.75" thickBot="1" x14ac:dyDescent="0.3">
      <c r="C4" s="761" t="s">
        <v>926</v>
      </c>
      <c r="D4" s="762" t="s">
        <v>927</v>
      </c>
      <c r="E4" s="762" t="s">
        <v>928</v>
      </c>
      <c r="F4" s="762" t="s">
        <v>929</v>
      </c>
      <c r="G4" s="763" t="s">
        <v>940</v>
      </c>
      <c r="H4" s="736"/>
      <c r="I4" s="761" t="s">
        <v>944</v>
      </c>
      <c r="J4" s="762" t="s">
        <v>945</v>
      </c>
      <c r="K4" s="762" t="s">
        <v>946</v>
      </c>
      <c r="L4" s="762" t="s">
        <v>947</v>
      </c>
      <c r="M4" s="762" t="s">
        <v>948</v>
      </c>
      <c r="N4" s="763" t="s">
        <v>949</v>
      </c>
      <c r="O4" s="638"/>
      <c r="P4" s="764" t="s">
        <v>640</v>
      </c>
    </row>
    <row r="5" spans="1:16" x14ac:dyDescent="0.25">
      <c r="A5" s="2223" t="s">
        <v>937</v>
      </c>
      <c r="B5" s="758" t="s">
        <v>938</v>
      </c>
      <c r="C5" s="756">
        <v>11.9</v>
      </c>
      <c r="D5" s="740">
        <v>9.1999999999999993</v>
      </c>
      <c r="E5" s="740">
        <v>29.3</v>
      </c>
      <c r="F5" s="740">
        <v>34.799999999999997</v>
      </c>
      <c r="G5" s="757">
        <v>35.9</v>
      </c>
      <c r="H5" s="736"/>
      <c r="I5" s="756">
        <v>27.5</v>
      </c>
      <c r="J5" s="740">
        <v>31.8</v>
      </c>
      <c r="K5" s="740">
        <v>26.8</v>
      </c>
      <c r="L5" s="740">
        <v>7.4</v>
      </c>
      <c r="M5" s="740">
        <v>3.2</v>
      </c>
      <c r="N5" s="757">
        <v>13.5</v>
      </c>
      <c r="O5" s="638"/>
      <c r="P5" s="758">
        <v>18</v>
      </c>
    </row>
    <row r="6" spans="1:16" s="3" customFormat="1" ht="15.75" thickBot="1" x14ac:dyDescent="0.3">
      <c r="A6" s="2110"/>
      <c r="B6" s="760" t="s">
        <v>939</v>
      </c>
      <c r="C6" s="751">
        <v>8.4</v>
      </c>
      <c r="D6" s="745">
        <v>12.7</v>
      </c>
      <c r="E6" s="745">
        <v>16.100000000000001</v>
      </c>
      <c r="F6" s="745">
        <v>36.9</v>
      </c>
      <c r="G6" s="752">
        <v>32.5</v>
      </c>
      <c r="H6" s="736"/>
      <c r="I6" s="751">
        <v>23.3</v>
      </c>
      <c r="J6" s="745">
        <v>30.9</v>
      </c>
      <c r="K6" s="745">
        <v>28</v>
      </c>
      <c r="L6" s="745">
        <v>6.9</v>
      </c>
      <c r="M6" s="745">
        <v>6.3</v>
      </c>
      <c r="N6" s="752">
        <v>13</v>
      </c>
      <c r="O6" s="638"/>
      <c r="P6" s="760">
        <v>17.8</v>
      </c>
    </row>
    <row r="7" spans="1:16" x14ac:dyDescent="0.25">
      <c r="A7" s="2224" t="s">
        <v>719</v>
      </c>
      <c r="B7" s="765" t="s">
        <v>938</v>
      </c>
      <c r="C7" s="753">
        <v>6.1</v>
      </c>
      <c r="D7" s="754">
        <v>4.4000000000000004</v>
      </c>
      <c r="E7" s="754">
        <v>15</v>
      </c>
      <c r="F7" s="754">
        <v>11.5</v>
      </c>
      <c r="G7" s="755">
        <v>9.6</v>
      </c>
      <c r="H7" s="736"/>
      <c r="I7" s="753">
        <v>10.199999999999999</v>
      </c>
      <c r="J7" s="754">
        <v>11</v>
      </c>
      <c r="K7" s="754">
        <v>11.2</v>
      </c>
      <c r="L7" s="754">
        <v>4.4000000000000004</v>
      </c>
      <c r="M7" s="754">
        <v>1.5</v>
      </c>
      <c r="N7" s="755">
        <v>8</v>
      </c>
      <c r="O7" s="638"/>
      <c r="P7" s="765">
        <v>7.2</v>
      </c>
    </row>
    <row r="8" spans="1:16" ht="15.75" thickBot="1" x14ac:dyDescent="0.3">
      <c r="A8" s="2109"/>
      <c r="B8" s="766" t="s">
        <v>939</v>
      </c>
      <c r="C8" s="767">
        <v>4.8</v>
      </c>
      <c r="D8" s="768">
        <v>6.1</v>
      </c>
      <c r="E8" s="768">
        <v>7.3</v>
      </c>
      <c r="F8" s="768">
        <v>12</v>
      </c>
      <c r="G8" s="769">
        <v>7.5</v>
      </c>
      <c r="H8" s="736"/>
      <c r="I8" s="767">
        <v>9</v>
      </c>
      <c r="J8" s="768">
        <v>10.7</v>
      </c>
      <c r="K8" s="768">
        <v>10.1</v>
      </c>
      <c r="L8" s="768">
        <v>4.5999999999999996</v>
      </c>
      <c r="M8" s="768">
        <v>3.5</v>
      </c>
      <c r="N8" s="769">
        <v>8.1999999999999993</v>
      </c>
      <c r="O8" s="638"/>
      <c r="P8" s="766">
        <v>7.1</v>
      </c>
    </row>
    <row r="9" spans="1:16" x14ac:dyDescent="0.25">
      <c r="A9" s="2223" t="s">
        <v>940</v>
      </c>
      <c r="B9" s="758" t="s">
        <v>938</v>
      </c>
      <c r="C9" s="756">
        <v>18</v>
      </c>
      <c r="D9" s="740">
        <v>13.7</v>
      </c>
      <c r="E9" s="740">
        <v>44.7</v>
      </c>
      <c r="F9" s="740">
        <v>46.7</v>
      </c>
      <c r="G9" s="757">
        <v>46</v>
      </c>
      <c r="H9" s="736"/>
      <c r="I9" s="756">
        <v>38.200000000000003</v>
      </c>
      <c r="J9" s="740">
        <v>43.2</v>
      </c>
      <c r="K9" s="740">
        <v>38.299999999999997</v>
      </c>
      <c r="L9" s="740">
        <v>11.9</v>
      </c>
      <c r="M9" s="740">
        <v>4.8</v>
      </c>
      <c r="N9" s="757">
        <v>21.6</v>
      </c>
      <c r="O9" s="638"/>
      <c r="P9" s="770">
        <v>28.6</v>
      </c>
    </row>
    <row r="10" spans="1:16" ht="15.75" thickBot="1" x14ac:dyDescent="0.3">
      <c r="A10" s="2110"/>
      <c r="B10" s="760" t="s">
        <v>939</v>
      </c>
      <c r="C10" s="751">
        <v>13.3</v>
      </c>
      <c r="D10" s="745">
        <v>18.899999999999999</v>
      </c>
      <c r="E10" s="745">
        <v>23.7</v>
      </c>
      <c r="F10" s="745">
        <v>49.3</v>
      </c>
      <c r="G10" s="752">
        <v>40.6</v>
      </c>
      <c r="H10" s="736"/>
      <c r="I10" s="751">
        <v>32.700000000000003</v>
      </c>
      <c r="J10" s="745">
        <v>41.8</v>
      </c>
      <c r="K10" s="745">
        <v>38.6</v>
      </c>
      <c r="L10" s="745">
        <v>11.5</v>
      </c>
      <c r="M10" s="745">
        <v>9.9</v>
      </c>
      <c r="N10" s="752">
        <v>21.3</v>
      </c>
      <c r="O10" s="638"/>
      <c r="P10" s="759">
        <v>28.3</v>
      </c>
    </row>
    <row r="11" spans="1:16" x14ac:dyDescent="0.25">
      <c r="H11" s="736"/>
      <c r="O11" s="638"/>
    </row>
    <row r="12" spans="1:16" x14ac:dyDescent="0.25">
      <c r="H12" s="736"/>
    </row>
    <row r="13" spans="1:16" x14ac:dyDescent="0.25">
      <c r="H13" s="736"/>
    </row>
  </sheetData>
  <mergeCells count="5">
    <mergeCell ref="C3:G3"/>
    <mergeCell ref="I3:N3"/>
    <mergeCell ref="A5:A6"/>
    <mergeCell ref="A7:A8"/>
    <mergeCell ref="A9:A10"/>
  </mergeCells>
  <pageMargins left="0.7" right="0.7" top="0.78740157499999996" bottom="0.78740157499999996"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8">
    <tabColor theme="4" tint="0.39997558519241921"/>
  </sheetPr>
  <dimension ref="A1:I38"/>
  <sheetViews>
    <sheetView workbookViewId="0">
      <selection activeCell="A36" sqref="A36"/>
    </sheetView>
  </sheetViews>
  <sheetFormatPr baseColWidth="10" defaultRowHeight="15" x14ac:dyDescent="0.25"/>
  <cols>
    <col min="1" max="1" width="12.140625" customWidth="1"/>
    <col min="3" max="3" width="17.28515625" customWidth="1"/>
    <col min="5" max="5" width="12.28515625" customWidth="1"/>
  </cols>
  <sheetData>
    <row r="1" spans="1:9" ht="18.75" x14ac:dyDescent="0.3">
      <c r="A1" s="1" t="s">
        <v>192</v>
      </c>
      <c r="B1" s="1" t="s">
        <v>193</v>
      </c>
    </row>
    <row r="2" spans="1:9" s="3" customFormat="1" ht="15.75" thickBot="1" x14ac:dyDescent="0.3"/>
    <row r="3" spans="1:9" ht="15.75" thickBot="1" x14ac:dyDescent="0.3">
      <c r="E3" s="2211" t="s">
        <v>1333</v>
      </c>
      <c r="F3" s="2212"/>
      <c r="G3" s="2212"/>
      <c r="H3" s="2212"/>
      <c r="I3" s="2213"/>
    </row>
    <row r="4" spans="1:9" ht="15.75" thickBot="1" x14ac:dyDescent="0.3">
      <c r="A4" s="1358" t="s">
        <v>1297</v>
      </c>
      <c r="B4" s="1359" t="s">
        <v>1298</v>
      </c>
      <c r="C4" s="1330" t="s">
        <v>406</v>
      </c>
      <c r="D4" s="1331" t="s">
        <v>1298</v>
      </c>
      <c r="E4" s="1338" t="s">
        <v>1334</v>
      </c>
      <c r="F4" s="1332" t="s">
        <v>1335</v>
      </c>
      <c r="G4" s="1332" t="s">
        <v>1336</v>
      </c>
      <c r="H4" s="1332" t="s">
        <v>1337</v>
      </c>
      <c r="I4" s="1333" t="s">
        <v>1338</v>
      </c>
    </row>
    <row r="5" spans="1:9" x14ac:dyDescent="0.25">
      <c r="A5" s="1353">
        <v>1</v>
      </c>
      <c r="B5" s="1348" t="s">
        <v>426</v>
      </c>
      <c r="C5" s="1323" t="s">
        <v>1299</v>
      </c>
      <c r="D5" s="1343" t="s">
        <v>426</v>
      </c>
      <c r="E5" s="1339">
        <v>0.79878724955583258</v>
      </c>
      <c r="F5" s="1324">
        <v>7.130849773950052</v>
      </c>
      <c r="G5" s="1324">
        <v>29.295992302675852</v>
      </c>
      <c r="H5" s="1324">
        <v>44.395158488574978</v>
      </c>
      <c r="I5" s="1325">
        <v>18.379212185242743</v>
      </c>
    </row>
    <row r="6" spans="1:9" x14ac:dyDescent="0.25">
      <c r="A6" s="1354">
        <v>2</v>
      </c>
      <c r="B6" s="1349" t="s">
        <v>1300</v>
      </c>
      <c r="C6" s="1321" t="s">
        <v>1301</v>
      </c>
      <c r="D6" s="1344" t="s">
        <v>1300</v>
      </c>
      <c r="E6" s="1340">
        <v>3.243732423544845</v>
      </c>
      <c r="F6" s="1322">
        <v>10.146075331514334</v>
      </c>
      <c r="G6" s="1322">
        <v>28.566269131611779</v>
      </c>
      <c r="H6" s="1322">
        <v>39.465554179045284</v>
      </c>
      <c r="I6" s="1326">
        <v>18.578368934284271</v>
      </c>
    </row>
    <row r="7" spans="1:9" x14ac:dyDescent="0.25">
      <c r="A7" s="1354">
        <v>3</v>
      </c>
      <c r="B7" s="1349" t="s">
        <v>1130</v>
      </c>
      <c r="C7" s="1321" t="s">
        <v>1302</v>
      </c>
      <c r="D7" s="1344" t="s">
        <v>1130</v>
      </c>
      <c r="E7" s="1340">
        <v>2.4826411101147574</v>
      </c>
      <c r="F7" s="1322">
        <v>11.38185571957731</v>
      </c>
      <c r="G7" s="1322">
        <v>30.303335224297861</v>
      </c>
      <c r="H7" s="1322">
        <v>38.493887488826999</v>
      </c>
      <c r="I7" s="1326">
        <v>17.338280457183949</v>
      </c>
    </row>
    <row r="8" spans="1:9" x14ac:dyDescent="0.25">
      <c r="A8" s="1354">
        <v>4</v>
      </c>
      <c r="B8" s="1349" t="s">
        <v>425</v>
      </c>
      <c r="C8" s="1321" t="s">
        <v>1303</v>
      </c>
      <c r="D8" s="1344" t="s">
        <v>425</v>
      </c>
      <c r="E8" s="1340">
        <v>1.4267830699630291</v>
      </c>
      <c r="F8" s="1322">
        <v>10.296114530508698</v>
      </c>
      <c r="G8" s="1322">
        <v>32.950606294030365</v>
      </c>
      <c r="H8" s="1322">
        <v>42.852295782329932</v>
      </c>
      <c r="I8" s="1326">
        <v>12.474200323167173</v>
      </c>
    </row>
    <row r="9" spans="1:9" x14ac:dyDescent="0.25">
      <c r="A9" s="1354">
        <v>5</v>
      </c>
      <c r="B9" s="1349" t="s">
        <v>1116</v>
      </c>
      <c r="C9" s="1321" t="s">
        <v>1304</v>
      </c>
      <c r="D9" s="1344" t="s">
        <v>1116</v>
      </c>
      <c r="E9" s="1340">
        <v>3.3127318561504899</v>
      </c>
      <c r="F9" s="1322">
        <v>11.563471672309285</v>
      </c>
      <c r="G9" s="1322">
        <v>31.783630453314544</v>
      </c>
      <c r="H9" s="1322">
        <v>37.523184854108486</v>
      </c>
      <c r="I9" s="1326">
        <v>15.816981164116612</v>
      </c>
    </row>
    <row r="10" spans="1:9" x14ac:dyDescent="0.25">
      <c r="A10" s="1354">
        <v>6</v>
      </c>
      <c r="B10" s="1349" t="s">
        <v>1305</v>
      </c>
      <c r="C10" s="1321" t="s">
        <v>1306</v>
      </c>
      <c r="D10" s="1344" t="s">
        <v>1305</v>
      </c>
      <c r="E10" s="1340">
        <v>4.6339430140165074</v>
      </c>
      <c r="F10" s="1322">
        <v>12.640759626310778</v>
      </c>
      <c r="G10" s="1322">
        <v>28.832179005240306</v>
      </c>
      <c r="H10" s="1322">
        <v>35.582320583902927</v>
      </c>
      <c r="I10" s="1326">
        <v>18.310797770529742</v>
      </c>
    </row>
    <row r="11" spans="1:9" x14ac:dyDescent="0.25">
      <c r="A11" s="1354">
        <v>7</v>
      </c>
      <c r="B11" s="1349" t="s">
        <v>1109</v>
      </c>
      <c r="C11" s="1321" t="s">
        <v>1307</v>
      </c>
      <c r="D11" s="1344" t="s">
        <v>1109</v>
      </c>
      <c r="E11" s="1340">
        <v>2.2492216640292169</v>
      </c>
      <c r="F11" s="1322">
        <v>12.08388748108181</v>
      </c>
      <c r="G11" s="1322">
        <v>34.905508400566454</v>
      </c>
      <c r="H11" s="1322">
        <v>37.881435038143351</v>
      </c>
      <c r="I11" s="1326">
        <v>12.879947416173945</v>
      </c>
    </row>
    <row r="12" spans="1:9" x14ac:dyDescent="0.25">
      <c r="A12" s="1354">
        <v>8</v>
      </c>
      <c r="B12" s="1349" t="s">
        <v>429</v>
      </c>
      <c r="C12" s="1321" t="s">
        <v>1308</v>
      </c>
      <c r="D12" s="1344" t="s">
        <v>429</v>
      </c>
      <c r="E12" s="1340">
        <v>0.44983044413568979</v>
      </c>
      <c r="F12" s="1322">
        <v>9.4662811225538519</v>
      </c>
      <c r="G12" s="1322">
        <v>41.933604787949683</v>
      </c>
      <c r="H12" s="1322">
        <v>41.616904195644857</v>
      </c>
      <c r="I12" s="1326">
        <v>6.5333794497153237</v>
      </c>
    </row>
    <row r="13" spans="1:9" x14ac:dyDescent="0.25">
      <c r="A13" s="1354">
        <v>9</v>
      </c>
      <c r="B13" s="1349" t="s">
        <v>1111</v>
      </c>
      <c r="C13" s="1321" t="s">
        <v>1309</v>
      </c>
      <c r="D13" s="1344" t="s">
        <v>1111</v>
      </c>
      <c r="E13" s="1340">
        <v>1.7492100871722882</v>
      </c>
      <c r="F13" s="1322">
        <v>10.978111978144479</v>
      </c>
      <c r="G13" s="1322">
        <v>37.485619384305053</v>
      </c>
      <c r="H13" s="1322">
        <v>41.553359411344829</v>
      </c>
      <c r="I13" s="1326">
        <v>8.2336991390335186</v>
      </c>
    </row>
    <row r="14" spans="1:9" x14ac:dyDescent="0.25">
      <c r="A14" s="1354">
        <v>10</v>
      </c>
      <c r="B14" s="1349" t="s">
        <v>431</v>
      </c>
      <c r="C14" s="1321" t="s">
        <v>1310</v>
      </c>
      <c r="D14" s="1344" t="s">
        <v>431</v>
      </c>
      <c r="E14" s="1340">
        <v>2.4079859405108111</v>
      </c>
      <c r="F14" s="1322">
        <v>12.330916725501213</v>
      </c>
      <c r="G14" s="1322">
        <v>38.369130724245395</v>
      </c>
      <c r="H14" s="1322">
        <v>37.880824394699502</v>
      </c>
      <c r="I14" s="1326">
        <v>9.0111422150425007</v>
      </c>
    </row>
    <row r="15" spans="1:9" x14ac:dyDescent="0.25">
      <c r="A15" s="1354">
        <v>11</v>
      </c>
      <c r="B15" s="1349" t="s">
        <v>1118</v>
      </c>
      <c r="C15" s="1321" t="s">
        <v>1311</v>
      </c>
      <c r="D15" s="1344" t="s">
        <v>1118</v>
      </c>
      <c r="E15" s="1340">
        <v>2.3352270853802604</v>
      </c>
      <c r="F15" s="1322">
        <v>12.692436328128156</v>
      </c>
      <c r="G15" s="1322">
        <v>38.880968071885249</v>
      </c>
      <c r="H15" s="1322">
        <v>36.417061166234831</v>
      </c>
      <c r="I15" s="1326">
        <v>9.674307348371185</v>
      </c>
    </row>
    <row r="16" spans="1:9" x14ac:dyDescent="0.25">
      <c r="A16" s="1354">
        <v>12</v>
      </c>
      <c r="B16" s="1349" t="s">
        <v>424</v>
      </c>
      <c r="C16" s="1321" t="s">
        <v>1312</v>
      </c>
      <c r="D16" s="1344" t="s">
        <v>424</v>
      </c>
      <c r="E16" s="1340">
        <v>2.3894056859811768</v>
      </c>
      <c r="F16" s="1322">
        <v>13.049601365778463</v>
      </c>
      <c r="G16" s="1322">
        <v>38.501703946284557</v>
      </c>
      <c r="H16" s="1322">
        <v>36.52202878918682</v>
      </c>
      <c r="I16" s="1326">
        <v>9.5372602127680324</v>
      </c>
    </row>
    <row r="17" spans="1:9" x14ac:dyDescent="0.25">
      <c r="A17" s="1354">
        <v>13</v>
      </c>
      <c r="B17" s="1349" t="s">
        <v>1117</v>
      </c>
      <c r="C17" s="1321" t="s">
        <v>1313</v>
      </c>
      <c r="D17" s="1344" t="s">
        <v>1117</v>
      </c>
      <c r="E17" s="1340">
        <v>6.8354974871607315</v>
      </c>
      <c r="F17" s="1322">
        <v>13.579430346695258</v>
      </c>
      <c r="G17" s="1322">
        <v>30.089671507386715</v>
      </c>
      <c r="H17" s="1322">
        <v>34.315364632012276</v>
      </c>
      <c r="I17" s="1326">
        <v>15.180036026745407</v>
      </c>
    </row>
    <row r="18" spans="1:9" x14ac:dyDescent="0.25">
      <c r="A18" s="1354">
        <v>14</v>
      </c>
      <c r="B18" s="1349" t="s">
        <v>1125</v>
      </c>
      <c r="C18" s="1321" t="s">
        <v>1257</v>
      </c>
      <c r="D18" s="1344" t="s">
        <v>1125</v>
      </c>
      <c r="E18" s="1340">
        <v>2.4063002108118932</v>
      </c>
      <c r="F18" s="1322">
        <v>13.54716932061921</v>
      </c>
      <c r="G18" s="1322">
        <v>36.905249655475401</v>
      </c>
      <c r="H18" s="1322">
        <v>37.948456143603764</v>
      </c>
      <c r="I18" s="1326">
        <v>9.192824669490772</v>
      </c>
    </row>
    <row r="19" spans="1:9" x14ac:dyDescent="0.25">
      <c r="A19" s="1354">
        <v>15</v>
      </c>
      <c r="B19" s="1349" t="s">
        <v>1114</v>
      </c>
      <c r="C19" s="1321" t="s">
        <v>1314</v>
      </c>
      <c r="D19" s="1344" t="s">
        <v>1114</v>
      </c>
      <c r="E19" s="1340">
        <v>5.3589977468567058</v>
      </c>
      <c r="F19" s="1322">
        <v>13.572959763421096</v>
      </c>
      <c r="G19" s="1322">
        <v>33.42424636027512</v>
      </c>
      <c r="H19" s="1322">
        <v>35.448321366766251</v>
      </c>
      <c r="I19" s="1326">
        <v>12.195474762681373</v>
      </c>
    </row>
    <row r="20" spans="1:9" x14ac:dyDescent="0.25">
      <c r="A20" s="1355">
        <v>16</v>
      </c>
      <c r="B20" s="1350" t="s">
        <v>1126</v>
      </c>
      <c r="C20" s="1337" t="s">
        <v>1315</v>
      </c>
      <c r="D20" s="1345" t="s">
        <v>1126</v>
      </c>
      <c r="E20" s="1340">
        <v>4.2471896818896244</v>
      </c>
      <c r="F20" s="1322">
        <v>13.579727000791877</v>
      </c>
      <c r="G20" s="1322">
        <v>37.721634500934023</v>
      </c>
      <c r="H20" s="1322">
        <v>36.60709895433201</v>
      </c>
      <c r="I20" s="1326">
        <v>7.8443498620551493</v>
      </c>
    </row>
    <row r="21" spans="1:9" x14ac:dyDescent="0.25">
      <c r="A21" s="1355">
        <v>17</v>
      </c>
      <c r="B21" s="1350" t="s">
        <v>1316</v>
      </c>
      <c r="C21" s="1337" t="s">
        <v>1317</v>
      </c>
      <c r="D21" s="1345" t="s">
        <v>1316</v>
      </c>
      <c r="E21" s="1340">
        <v>6.9515613554139843</v>
      </c>
      <c r="F21" s="1322">
        <v>15.920005646766942</v>
      </c>
      <c r="G21" s="1322">
        <v>31.948330151469158</v>
      </c>
      <c r="H21" s="1322">
        <v>33.988984325281422</v>
      </c>
      <c r="I21" s="1326">
        <v>11.19111852106858</v>
      </c>
    </row>
    <row r="22" spans="1:9" x14ac:dyDescent="0.25">
      <c r="A22" s="1355">
        <v>18</v>
      </c>
      <c r="B22" s="1350" t="s">
        <v>1123</v>
      </c>
      <c r="C22" s="1337" t="s">
        <v>1318</v>
      </c>
      <c r="D22" s="1345" t="s">
        <v>1123</v>
      </c>
      <c r="E22" s="1340">
        <v>8.3061422544384982</v>
      </c>
      <c r="F22" s="1322">
        <v>16.881993057625788</v>
      </c>
      <c r="G22" s="1322">
        <v>30.188822098713473</v>
      </c>
      <c r="H22" s="1322">
        <v>30.892440060475462</v>
      </c>
      <c r="I22" s="1326">
        <v>13.730602528746175</v>
      </c>
    </row>
    <row r="23" spans="1:9" x14ac:dyDescent="0.25">
      <c r="A23" s="1355">
        <v>19</v>
      </c>
      <c r="B23" s="1350" t="s">
        <v>1127</v>
      </c>
      <c r="C23" s="1337" t="s">
        <v>1319</v>
      </c>
      <c r="D23" s="1345" t="s">
        <v>1127</v>
      </c>
      <c r="E23" s="1340">
        <v>4.5255711148392717</v>
      </c>
      <c r="F23" s="1322">
        <v>16.009391601619772</v>
      </c>
      <c r="G23" s="1322">
        <v>37.895240708294857</v>
      </c>
      <c r="H23" s="1322">
        <v>33.910904364759588</v>
      </c>
      <c r="I23" s="1326">
        <v>7.6588922104869939</v>
      </c>
    </row>
    <row r="24" spans="1:9" x14ac:dyDescent="0.25">
      <c r="A24" s="1356">
        <v>20</v>
      </c>
      <c r="B24" s="1351" t="s">
        <v>422</v>
      </c>
      <c r="C24" s="1336" t="s">
        <v>1320</v>
      </c>
      <c r="D24" s="1346" t="s">
        <v>422</v>
      </c>
      <c r="E24" s="1341">
        <v>2.895889362310947</v>
      </c>
      <c r="F24" s="1334">
        <v>16.722620964929661</v>
      </c>
      <c r="G24" s="1334">
        <v>41.330554969838481</v>
      </c>
      <c r="H24" s="1334">
        <v>33.832380370198379</v>
      </c>
      <c r="I24" s="1335">
        <v>5.2185543327224311</v>
      </c>
    </row>
    <row r="25" spans="1:9" x14ac:dyDescent="0.25">
      <c r="A25" s="1355">
        <v>21</v>
      </c>
      <c r="B25" s="1350" t="s">
        <v>1321</v>
      </c>
      <c r="C25" s="1337" t="s">
        <v>1322</v>
      </c>
      <c r="D25" s="1345" t="s">
        <v>1321</v>
      </c>
      <c r="E25" s="1340">
        <v>3.4667079229925171</v>
      </c>
      <c r="F25" s="1322">
        <v>16.649393823041635</v>
      </c>
      <c r="G25" s="1322">
        <v>40.977371193070823</v>
      </c>
      <c r="H25" s="1322">
        <v>32.899222464019147</v>
      </c>
      <c r="I25" s="1326">
        <v>6.0073045968750298</v>
      </c>
    </row>
    <row r="26" spans="1:9" x14ac:dyDescent="0.25">
      <c r="A26" s="1355">
        <v>22</v>
      </c>
      <c r="B26" s="1350" t="s">
        <v>1107</v>
      </c>
      <c r="C26" s="1337" t="s">
        <v>1323</v>
      </c>
      <c r="D26" s="1345" t="s">
        <v>1107</v>
      </c>
      <c r="E26" s="1340">
        <v>7.067200415721727</v>
      </c>
      <c r="F26" s="1322">
        <v>17.312540060554262</v>
      </c>
      <c r="G26" s="1322">
        <v>33.713818415858881</v>
      </c>
      <c r="H26" s="1322">
        <v>31.976570215208408</v>
      </c>
      <c r="I26" s="1326">
        <v>9.9298708926565045</v>
      </c>
    </row>
    <row r="27" spans="1:9" x14ac:dyDescent="0.25">
      <c r="A27" s="1355">
        <v>23</v>
      </c>
      <c r="B27" s="1350" t="s">
        <v>1124</v>
      </c>
      <c r="C27" s="1337" t="s">
        <v>1324</v>
      </c>
      <c r="D27" s="1345" t="s">
        <v>1124</v>
      </c>
      <c r="E27" s="1340">
        <v>5.4160879704726845</v>
      </c>
      <c r="F27" s="1322">
        <v>17.770587413022088</v>
      </c>
      <c r="G27" s="1322">
        <v>37.87654821976723</v>
      </c>
      <c r="H27" s="1322">
        <v>31.718298104362578</v>
      </c>
      <c r="I27" s="1326">
        <v>7.2184782923739137</v>
      </c>
    </row>
    <row r="28" spans="1:9" x14ac:dyDescent="0.25">
      <c r="A28" s="1354">
        <v>24</v>
      </c>
      <c r="B28" s="1349" t="s">
        <v>427</v>
      </c>
      <c r="C28" s="1321" t="s">
        <v>1325</v>
      </c>
      <c r="D28" s="1344" t="s">
        <v>427</v>
      </c>
      <c r="E28" s="1340">
        <v>4.7308836571381505</v>
      </c>
      <c r="F28" s="1322">
        <v>20.077965487348816</v>
      </c>
      <c r="G28" s="1322">
        <v>40.644482539549301</v>
      </c>
      <c r="H28" s="1322">
        <v>29.326310241481202</v>
      </c>
      <c r="I28" s="1326">
        <v>5.2203580744840909</v>
      </c>
    </row>
    <row r="29" spans="1:9" x14ac:dyDescent="0.25">
      <c r="A29" s="1354">
        <v>25</v>
      </c>
      <c r="B29" s="1349" t="s">
        <v>1128</v>
      </c>
      <c r="C29" s="1321" t="s">
        <v>1326</v>
      </c>
      <c r="D29" s="1344" t="s">
        <v>1128</v>
      </c>
      <c r="E29" s="1340">
        <v>6.128084286398459</v>
      </c>
      <c r="F29" s="1322">
        <v>21.466533279274461</v>
      </c>
      <c r="G29" s="1322">
        <v>41.701250915576985</v>
      </c>
      <c r="H29" s="1322">
        <v>26.843545593807193</v>
      </c>
      <c r="I29" s="1326">
        <v>3.8605859249423169</v>
      </c>
    </row>
    <row r="30" spans="1:9" x14ac:dyDescent="0.25">
      <c r="A30" s="1354">
        <v>26</v>
      </c>
      <c r="B30" s="1349" t="s">
        <v>430</v>
      </c>
      <c r="C30" s="1321" t="s">
        <v>1327</v>
      </c>
      <c r="D30" s="1344" t="s">
        <v>430</v>
      </c>
      <c r="E30" s="1340">
        <v>5.1773270023041293</v>
      </c>
      <c r="F30" s="1322">
        <v>23.876287513584593</v>
      </c>
      <c r="G30" s="1322">
        <v>45.983445451685576</v>
      </c>
      <c r="H30" s="1322">
        <v>23.099364588611433</v>
      </c>
      <c r="I30" s="1326">
        <v>1.8635754438138203</v>
      </c>
    </row>
    <row r="31" spans="1:9" x14ac:dyDescent="0.25">
      <c r="A31" s="1354">
        <v>27</v>
      </c>
      <c r="B31" s="1349" t="s">
        <v>1328</v>
      </c>
      <c r="C31" s="1321" t="s">
        <v>1329</v>
      </c>
      <c r="D31" s="1344" t="s">
        <v>1328</v>
      </c>
      <c r="E31" s="1340">
        <v>6.2062476434583482</v>
      </c>
      <c r="F31" s="1322">
        <v>23.403548748961036</v>
      </c>
      <c r="G31" s="1322">
        <v>44.891277988892149</v>
      </c>
      <c r="H31" s="1322">
        <v>23.248901940533987</v>
      </c>
      <c r="I31" s="1326">
        <v>2.250023678154681</v>
      </c>
    </row>
    <row r="32" spans="1:9" x14ac:dyDescent="0.25">
      <c r="A32" s="1354">
        <v>28</v>
      </c>
      <c r="B32" s="1349" t="s">
        <v>1330</v>
      </c>
      <c r="C32" s="1321" t="s">
        <v>1331</v>
      </c>
      <c r="D32" s="1344" t="s">
        <v>1330</v>
      </c>
      <c r="E32" s="1340">
        <v>14.070582617435216</v>
      </c>
      <c r="F32" s="1322">
        <v>20.724246438239213</v>
      </c>
      <c r="G32" s="1322">
        <v>33.125865121659892</v>
      </c>
      <c r="H32" s="1322">
        <v>25.475181256075899</v>
      </c>
      <c r="I32" s="1326">
        <v>6.6041245665915485</v>
      </c>
    </row>
    <row r="33" spans="1:9" ht="15.75" thickBot="1" x14ac:dyDescent="0.3">
      <c r="A33" s="1357">
        <v>29</v>
      </c>
      <c r="B33" s="1352" t="s">
        <v>1332</v>
      </c>
      <c r="C33" s="1327" t="s">
        <v>1259</v>
      </c>
      <c r="D33" s="1347" t="s">
        <v>1332</v>
      </c>
      <c r="E33" s="1360">
        <v>21.798798687284737</v>
      </c>
      <c r="F33" s="1361">
        <v>22.983602658123395</v>
      </c>
      <c r="G33" s="1361">
        <v>31.709922642667056</v>
      </c>
      <c r="H33" s="1361">
        <v>19.220464372526319</v>
      </c>
      <c r="I33" s="1362">
        <v>4.2872116393996826</v>
      </c>
    </row>
    <row r="34" spans="1:9" x14ac:dyDescent="0.25">
      <c r="E34" s="2217" t="s">
        <v>1339</v>
      </c>
      <c r="F34" s="2218"/>
      <c r="G34" s="2218"/>
      <c r="H34" s="2218"/>
      <c r="I34" s="2219"/>
    </row>
    <row r="35" spans="1:9" s="908" customFormat="1" x14ac:dyDescent="0.25">
      <c r="E35" s="1363"/>
      <c r="F35" s="1363"/>
      <c r="G35" s="1363"/>
      <c r="H35" s="1363"/>
      <c r="I35" s="1363"/>
    </row>
    <row r="36" spans="1:9" s="908" customFormat="1" x14ac:dyDescent="0.25">
      <c r="A36" s="908" t="s">
        <v>1340</v>
      </c>
      <c r="E36" s="1363"/>
      <c r="F36" s="1363"/>
      <c r="G36" s="1363"/>
      <c r="H36" s="1363"/>
      <c r="I36" s="1363"/>
    </row>
    <row r="37" spans="1:9" s="908" customFormat="1" x14ac:dyDescent="0.25">
      <c r="E37" s="1363"/>
      <c r="F37" s="1363"/>
      <c r="G37" s="1363"/>
      <c r="H37" s="1363"/>
      <c r="I37" s="1363"/>
    </row>
    <row r="38" spans="1:9" x14ac:dyDescent="0.25">
      <c r="A38" s="3" t="s">
        <v>194</v>
      </c>
    </row>
  </sheetData>
  <mergeCells count="2">
    <mergeCell ref="E3:I3"/>
    <mergeCell ref="E34:I34"/>
  </mergeCells>
  <pageMargins left="0.7" right="0.7" top="0.78740157499999996" bottom="0.78740157499999996" header="0.3" footer="0.3"/>
  <pageSetup paperSize="9" orientation="portrait" verticalDpi="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9">
    <tabColor theme="4" tint="0.39997558519241921"/>
  </sheetPr>
  <dimension ref="A1:H39"/>
  <sheetViews>
    <sheetView workbookViewId="0">
      <selection activeCell="A37" sqref="A37"/>
    </sheetView>
  </sheetViews>
  <sheetFormatPr baseColWidth="10" defaultRowHeight="15" x14ac:dyDescent="0.25"/>
  <cols>
    <col min="1" max="1" width="12.7109375" customWidth="1"/>
    <col min="2" max="2" width="16.42578125" customWidth="1"/>
    <col min="4" max="4" width="11.85546875" customWidth="1"/>
  </cols>
  <sheetData>
    <row r="1" spans="1:8" ht="18.75" x14ac:dyDescent="0.3">
      <c r="A1" s="1" t="s">
        <v>195</v>
      </c>
      <c r="B1" s="1" t="s">
        <v>196</v>
      </c>
    </row>
    <row r="2" spans="1:8" s="3" customFormat="1" x14ac:dyDescent="0.25"/>
    <row r="3" spans="1:8" ht="15.75" thickBot="1" x14ac:dyDescent="0.3"/>
    <row r="4" spans="1:8" ht="15.75" thickBot="1" x14ac:dyDescent="0.3">
      <c r="A4" s="908"/>
      <c r="B4" s="908"/>
      <c r="C4" s="908"/>
      <c r="D4" s="2211" t="s">
        <v>1333</v>
      </c>
      <c r="E4" s="2212"/>
      <c r="F4" s="2212"/>
      <c r="G4" s="2212"/>
      <c r="H4" s="2213"/>
    </row>
    <row r="5" spans="1:8" x14ac:dyDescent="0.25">
      <c r="A5" s="1364" t="s">
        <v>1297</v>
      </c>
      <c r="B5" s="1374" t="s">
        <v>406</v>
      </c>
      <c r="C5" s="1375" t="s">
        <v>1298</v>
      </c>
      <c r="D5" s="1365" t="s">
        <v>1334</v>
      </c>
      <c r="E5" s="1366" t="s">
        <v>1335</v>
      </c>
      <c r="F5" s="1366" t="s">
        <v>1336</v>
      </c>
      <c r="G5" s="1366" t="s">
        <v>1337</v>
      </c>
      <c r="H5" s="1367" t="s">
        <v>1338</v>
      </c>
    </row>
    <row r="6" spans="1:8" x14ac:dyDescent="0.25">
      <c r="A6" s="1354">
        <v>1</v>
      </c>
      <c r="B6" s="1376" t="s">
        <v>1341</v>
      </c>
      <c r="C6" s="1377" t="s">
        <v>1120</v>
      </c>
      <c r="D6" s="1372">
        <v>0.34208024176632612</v>
      </c>
      <c r="E6" s="1368">
        <v>3.0328572752840772</v>
      </c>
      <c r="F6" s="1368">
        <v>16.740492531556065</v>
      </c>
      <c r="G6" s="1368">
        <v>40.641247317522811</v>
      </c>
      <c r="H6" s="1369">
        <v>39.243322633871273</v>
      </c>
    </row>
    <row r="7" spans="1:8" x14ac:dyDescent="0.25">
      <c r="A7" s="1354">
        <v>2</v>
      </c>
      <c r="B7" s="1376" t="s">
        <v>1342</v>
      </c>
      <c r="C7" s="1377" t="s">
        <v>1119</v>
      </c>
      <c r="D7" s="1372">
        <v>0.9744580531482695</v>
      </c>
      <c r="E7" s="1368">
        <v>5.8323673714890854</v>
      </c>
      <c r="F7" s="1368">
        <v>22.70437621659671</v>
      </c>
      <c r="G7" s="1368">
        <v>40.808045125961463</v>
      </c>
      <c r="H7" s="1369">
        <v>29.680753232804467</v>
      </c>
    </row>
    <row r="8" spans="1:8" x14ac:dyDescent="0.25">
      <c r="A8" s="1354">
        <v>3</v>
      </c>
      <c r="B8" s="1376" t="s">
        <v>1301</v>
      </c>
      <c r="C8" s="1377" t="s">
        <v>1300</v>
      </c>
      <c r="D8" s="1372">
        <v>4.0750705482788776</v>
      </c>
      <c r="E8" s="1368">
        <v>10.893660439484186</v>
      </c>
      <c r="F8" s="1368">
        <v>26.452504407621319</v>
      </c>
      <c r="G8" s="1368">
        <v>34.818821497021744</v>
      </c>
      <c r="H8" s="1369">
        <v>23.759943107595774</v>
      </c>
    </row>
    <row r="9" spans="1:8" ht="30" x14ac:dyDescent="0.25">
      <c r="A9" s="1354">
        <v>4</v>
      </c>
      <c r="B9" s="1376" t="s">
        <v>1343</v>
      </c>
      <c r="C9" s="1377" t="s">
        <v>1344</v>
      </c>
      <c r="D9" s="1372">
        <v>0.67988845420003419</v>
      </c>
      <c r="E9" s="1368">
        <v>10.084893584362867</v>
      </c>
      <c r="F9" s="1368">
        <v>39.19114612418592</v>
      </c>
      <c r="G9" s="1368">
        <v>39.952111913167997</v>
      </c>
      <c r="H9" s="1369">
        <v>10.09195992408271</v>
      </c>
    </row>
    <row r="10" spans="1:8" x14ac:dyDescent="0.25">
      <c r="A10" s="1354">
        <v>5</v>
      </c>
      <c r="B10" s="1376" t="s">
        <v>1299</v>
      </c>
      <c r="C10" s="1377" t="s">
        <v>426</v>
      </c>
      <c r="D10" s="1372">
        <v>2.0760687803919122</v>
      </c>
      <c r="E10" s="1368">
        <v>13.258773381658557</v>
      </c>
      <c r="F10" s="1368">
        <v>35.19088142105219</v>
      </c>
      <c r="G10" s="1368">
        <v>37.683602401813779</v>
      </c>
      <c r="H10" s="1369">
        <v>11.790674015082516</v>
      </c>
    </row>
    <row r="11" spans="1:8" x14ac:dyDescent="0.25">
      <c r="A11" s="1354">
        <v>6</v>
      </c>
      <c r="B11" s="1376" t="s">
        <v>1306</v>
      </c>
      <c r="C11" s="1377" t="s">
        <v>1305</v>
      </c>
      <c r="D11" s="1372">
        <v>6.6532805383675226</v>
      </c>
      <c r="E11" s="1368">
        <v>15.716239584402512</v>
      </c>
      <c r="F11" s="1368">
        <v>28.205580808379846</v>
      </c>
      <c r="G11" s="1368">
        <v>31.424838531306648</v>
      </c>
      <c r="H11" s="1369">
        <v>18.00006053754376</v>
      </c>
    </row>
    <row r="12" spans="1:8" x14ac:dyDescent="0.25">
      <c r="A12" s="1354">
        <v>7</v>
      </c>
      <c r="B12" s="1376" t="s">
        <v>1302</v>
      </c>
      <c r="C12" s="1377" t="s">
        <v>1130</v>
      </c>
      <c r="D12" s="1372">
        <v>3.8807767372852879</v>
      </c>
      <c r="E12" s="1368">
        <v>15.148945009296607</v>
      </c>
      <c r="F12" s="1368">
        <v>34.110473538806517</v>
      </c>
      <c r="G12" s="1368">
        <v>34.054869314034271</v>
      </c>
      <c r="H12" s="1369">
        <v>12.804935400575527</v>
      </c>
    </row>
    <row r="13" spans="1:8" x14ac:dyDescent="0.25">
      <c r="A13" s="1354">
        <v>8</v>
      </c>
      <c r="B13" s="1376" t="s">
        <v>1308</v>
      </c>
      <c r="C13" s="1377" t="s">
        <v>429</v>
      </c>
      <c r="D13" s="1372">
        <v>0.62716813529890714</v>
      </c>
      <c r="E13" s="1368">
        <v>10.946028953023488</v>
      </c>
      <c r="F13" s="1368">
        <v>44.003659116057783</v>
      </c>
      <c r="G13" s="1368">
        <v>39.860344742280823</v>
      </c>
      <c r="H13" s="1369">
        <v>4.5627990533378338</v>
      </c>
    </row>
    <row r="14" spans="1:8" x14ac:dyDescent="0.25">
      <c r="A14" s="1354">
        <v>9</v>
      </c>
      <c r="B14" s="1376" t="s">
        <v>1303</v>
      </c>
      <c r="C14" s="1377" t="s">
        <v>425</v>
      </c>
      <c r="D14" s="1372">
        <v>3.4074868926067077</v>
      </c>
      <c r="E14" s="1368">
        <v>14.734037247451493</v>
      </c>
      <c r="F14" s="1368">
        <v>37.652104186508268</v>
      </c>
      <c r="G14" s="1368">
        <v>34.552601648416761</v>
      </c>
      <c r="H14" s="1369">
        <v>9.653770025017014</v>
      </c>
    </row>
    <row r="15" spans="1:8" x14ac:dyDescent="0.25">
      <c r="A15" s="1354">
        <v>10</v>
      </c>
      <c r="B15" s="1376" t="s">
        <v>1322</v>
      </c>
      <c r="C15" s="1377" t="s">
        <v>1321</v>
      </c>
      <c r="D15" s="1372">
        <v>4.3463891893332125</v>
      </c>
      <c r="E15" s="1368">
        <v>16.574063907776104</v>
      </c>
      <c r="F15" s="1368">
        <v>36.27592296875585</v>
      </c>
      <c r="G15" s="1368">
        <v>32.521171600968025</v>
      </c>
      <c r="H15" s="1369">
        <v>10.282452333165455</v>
      </c>
    </row>
    <row r="16" spans="1:8" x14ac:dyDescent="0.25">
      <c r="A16" s="1354">
        <v>11</v>
      </c>
      <c r="B16" s="1376" t="s">
        <v>1257</v>
      </c>
      <c r="C16" s="1377" t="s">
        <v>1125</v>
      </c>
      <c r="D16" s="1372">
        <v>3.2492187622656061</v>
      </c>
      <c r="E16" s="1368">
        <v>16.281788145767742</v>
      </c>
      <c r="F16" s="1368">
        <v>40.177245866151608</v>
      </c>
      <c r="G16" s="1368">
        <v>31.865555808079165</v>
      </c>
      <c r="H16" s="1369">
        <v>8.4261914177377726</v>
      </c>
    </row>
    <row r="17" spans="1:8" x14ac:dyDescent="0.25">
      <c r="A17" s="1354">
        <v>12</v>
      </c>
      <c r="B17" s="1376" t="s">
        <v>1312</v>
      </c>
      <c r="C17" s="1377" t="s">
        <v>424</v>
      </c>
      <c r="D17" s="1372">
        <v>2.74803524753507</v>
      </c>
      <c r="E17" s="1368">
        <v>16.52835254707098</v>
      </c>
      <c r="F17" s="1368">
        <v>43.316785223345462</v>
      </c>
      <c r="G17" s="1368">
        <v>32.230563810162998</v>
      </c>
      <c r="H17" s="1369">
        <v>5.1762631718856795</v>
      </c>
    </row>
    <row r="18" spans="1:8" x14ac:dyDescent="0.25">
      <c r="A18" s="1354">
        <v>13</v>
      </c>
      <c r="B18" s="1376" t="s">
        <v>1304</v>
      </c>
      <c r="C18" s="1377" t="s">
        <v>1116</v>
      </c>
      <c r="D18" s="1372">
        <v>6.05423973090784</v>
      </c>
      <c r="E18" s="1368">
        <v>17.393006244564297</v>
      </c>
      <c r="F18" s="1368">
        <v>35.893451306341468</v>
      </c>
      <c r="G18" s="1368">
        <v>31.33314046142948</v>
      </c>
      <c r="H18" s="1369">
        <v>9.3261622567577458</v>
      </c>
    </row>
    <row r="19" spans="1:8" x14ac:dyDescent="0.25">
      <c r="A19" s="1355">
        <v>14</v>
      </c>
      <c r="B19" s="1380" t="s">
        <v>1323</v>
      </c>
      <c r="C19" s="1381" t="s">
        <v>1107</v>
      </c>
      <c r="D19" s="1372">
        <v>9.6564916492315476</v>
      </c>
      <c r="E19" s="1368">
        <v>20.164611139131416</v>
      </c>
      <c r="F19" s="1368">
        <v>35.044604586454831</v>
      </c>
      <c r="G19" s="1368">
        <v>25.303704047326466</v>
      </c>
      <c r="H19" s="1369">
        <v>9.8305885778552557</v>
      </c>
    </row>
    <row r="20" spans="1:8" x14ac:dyDescent="0.25">
      <c r="A20" s="1355">
        <v>15</v>
      </c>
      <c r="B20" s="1380" t="s">
        <v>1314</v>
      </c>
      <c r="C20" s="1381" t="s">
        <v>1114</v>
      </c>
      <c r="D20" s="1372">
        <v>10.477612274181835</v>
      </c>
      <c r="E20" s="1368">
        <v>19.132967409892252</v>
      </c>
      <c r="F20" s="1368">
        <v>33.206776042039273</v>
      </c>
      <c r="G20" s="1368">
        <v>27.666353899542372</v>
      </c>
      <c r="H20" s="1369">
        <v>9.5162903743435709</v>
      </c>
    </row>
    <row r="21" spans="1:8" x14ac:dyDescent="0.25">
      <c r="A21" s="1355">
        <v>16</v>
      </c>
      <c r="B21" s="1380" t="s">
        <v>1319</v>
      </c>
      <c r="C21" s="1381" t="s">
        <v>1127</v>
      </c>
      <c r="D21" s="1372">
        <v>5.6838961303138529</v>
      </c>
      <c r="E21" s="1368">
        <v>22.271299538020195</v>
      </c>
      <c r="F21" s="1368">
        <v>41.301366883607351</v>
      </c>
      <c r="G21" s="1368">
        <v>26.711442526307241</v>
      </c>
      <c r="H21" s="1369">
        <v>4.0319949217520961</v>
      </c>
    </row>
    <row r="22" spans="1:8" x14ac:dyDescent="0.25">
      <c r="A22" s="1355">
        <v>17</v>
      </c>
      <c r="B22" s="1380" t="s">
        <v>1309</v>
      </c>
      <c r="C22" s="1381" t="s">
        <v>1111</v>
      </c>
      <c r="D22" s="1372">
        <v>6.8130166500357063</v>
      </c>
      <c r="E22" s="1368">
        <v>21.394322992225234</v>
      </c>
      <c r="F22" s="1368">
        <v>42.022030130182443</v>
      </c>
      <c r="G22" s="1368">
        <v>25.533375905481005</v>
      </c>
      <c r="H22" s="1369">
        <v>4.2372543220745422</v>
      </c>
    </row>
    <row r="23" spans="1:8" x14ac:dyDescent="0.25">
      <c r="A23" s="1356">
        <v>18</v>
      </c>
      <c r="B23" s="1382" t="s">
        <v>1320</v>
      </c>
      <c r="C23" s="1383" t="s">
        <v>422</v>
      </c>
      <c r="D23" s="1384">
        <v>4.6978104562289307</v>
      </c>
      <c r="E23" s="1385">
        <v>24.868141036703129</v>
      </c>
      <c r="F23" s="1385">
        <v>44.116949367251344</v>
      </c>
      <c r="G23" s="1385">
        <v>23.955889330032512</v>
      </c>
      <c r="H23" s="1386">
        <v>2.3612098097834542</v>
      </c>
    </row>
    <row r="24" spans="1:8" x14ac:dyDescent="0.25">
      <c r="A24" s="1355">
        <v>19</v>
      </c>
      <c r="B24" s="1380" t="s">
        <v>1311</v>
      </c>
      <c r="C24" s="1381" t="s">
        <v>1118</v>
      </c>
      <c r="D24" s="1372">
        <v>7.245804479829256</v>
      </c>
      <c r="E24" s="1368">
        <v>24.020814687926556</v>
      </c>
      <c r="F24" s="1368">
        <v>40.4689419356936</v>
      </c>
      <c r="G24" s="1368">
        <v>23.623149219415772</v>
      </c>
      <c r="H24" s="1369">
        <v>4.6412896771348553</v>
      </c>
    </row>
    <row r="25" spans="1:8" x14ac:dyDescent="0.25">
      <c r="A25" s="1355">
        <v>20</v>
      </c>
      <c r="B25" s="1380" t="s">
        <v>1315</v>
      </c>
      <c r="C25" s="1381" t="s">
        <v>1126</v>
      </c>
      <c r="D25" s="1372">
        <v>9.6158769038468286</v>
      </c>
      <c r="E25" s="1368">
        <v>21.587999281317053</v>
      </c>
      <c r="F25" s="1368">
        <v>38.315320418912464</v>
      </c>
      <c r="G25" s="1368">
        <v>25.241509721485308</v>
      </c>
      <c r="H25" s="1369">
        <v>5.2392936744397351</v>
      </c>
    </row>
    <row r="26" spans="1:8" x14ac:dyDescent="0.25">
      <c r="A26" s="1355">
        <v>21</v>
      </c>
      <c r="B26" s="1380" t="s">
        <v>1310</v>
      </c>
      <c r="C26" s="1381" t="s">
        <v>431</v>
      </c>
      <c r="D26" s="1372">
        <v>6.8255191203975043</v>
      </c>
      <c r="E26" s="1368">
        <v>24.657840712763136</v>
      </c>
      <c r="F26" s="1368">
        <v>43.929338167840328</v>
      </c>
      <c r="G26" s="1368">
        <v>21.711039796263321</v>
      </c>
      <c r="H26" s="1369">
        <v>2.876262202733384</v>
      </c>
    </row>
    <row r="27" spans="1:8" x14ac:dyDescent="0.25">
      <c r="A27" s="1354">
        <v>22</v>
      </c>
      <c r="B27" s="1376" t="s">
        <v>1259</v>
      </c>
      <c r="C27" s="1377" t="s">
        <v>1332</v>
      </c>
      <c r="D27" s="1372">
        <v>11.873769787077148</v>
      </c>
      <c r="E27" s="1368">
        <v>24.997866863015485</v>
      </c>
      <c r="F27" s="1368">
        <v>38.49304925463791</v>
      </c>
      <c r="G27" s="1368">
        <v>21.071830874737834</v>
      </c>
      <c r="H27" s="1369">
        <v>3.5634832205320444</v>
      </c>
    </row>
    <row r="28" spans="1:8" x14ac:dyDescent="0.25">
      <c r="A28" s="1354">
        <v>23</v>
      </c>
      <c r="B28" s="1376" t="s">
        <v>1327</v>
      </c>
      <c r="C28" s="1377" t="s">
        <v>430</v>
      </c>
      <c r="D28" s="1372">
        <v>8.8990894365120248</v>
      </c>
      <c r="E28" s="1368">
        <v>28.376278302272947</v>
      </c>
      <c r="F28" s="1368">
        <v>41.786382819618609</v>
      </c>
      <c r="G28" s="1368">
        <v>18.641773366826307</v>
      </c>
      <c r="H28" s="1369">
        <v>2.2964760747688744</v>
      </c>
    </row>
    <row r="29" spans="1:8" x14ac:dyDescent="0.25">
      <c r="A29" s="1354">
        <v>24</v>
      </c>
      <c r="B29" s="1376" t="s">
        <v>1318</v>
      </c>
      <c r="C29" s="1377" t="s">
        <v>1123</v>
      </c>
      <c r="D29" s="1372">
        <v>15.276081032211659</v>
      </c>
      <c r="E29" s="1368">
        <v>26.692638932265499</v>
      </c>
      <c r="F29" s="1368">
        <v>35.142071609396638</v>
      </c>
      <c r="G29" s="1368">
        <v>19.258463359236675</v>
      </c>
      <c r="H29" s="1369">
        <v>3.6307450668887631</v>
      </c>
    </row>
    <row r="30" spans="1:8" x14ac:dyDescent="0.25">
      <c r="A30" s="1354">
        <v>25</v>
      </c>
      <c r="B30" s="1376" t="s">
        <v>1326</v>
      </c>
      <c r="C30" s="1377" t="s">
        <v>1128</v>
      </c>
      <c r="D30" s="1372">
        <v>12.708905072421356</v>
      </c>
      <c r="E30" s="1368">
        <v>31.066450575655079</v>
      </c>
      <c r="F30" s="1368">
        <v>39.344070111881905</v>
      </c>
      <c r="G30" s="1368">
        <v>15.57634625452161</v>
      </c>
      <c r="H30" s="1369">
        <v>1.3042279855202021</v>
      </c>
    </row>
    <row r="31" spans="1:8" x14ac:dyDescent="0.25">
      <c r="A31" s="1354">
        <v>26</v>
      </c>
      <c r="B31" s="1376" t="s">
        <v>1331</v>
      </c>
      <c r="C31" s="1377" t="s">
        <v>1330</v>
      </c>
      <c r="D31" s="1372">
        <v>21.345336122019386</v>
      </c>
      <c r="E31" s="1368">
        <v>21.629536410690303</v>
      </c>
      <c r="F31" s="1368">
        <v>29.054636194851533</v>
      </c>
      <c r="G31" s="1368">
        <v>21.391097358869693</v>
      </c>
      <c r="H31" s="1369">
        <v>6.5793939135705246</v>
      </c>
    </row>
    <row r="32" spans="1:8" x14ac:dyDescent="0.25">
      <c r="A32" s="1354">
        <v>27</v>
      </c>
      <c r="B32" s="1376" t="s">
        <v>1324</v>
      </c>
      <c r="C32" s="1377" t="s">
        <v>1124</v>
      </c>
      <c r="D32" s="1372">
        <v>13.498922648876254</v>
      </c>
      <c r="E32" s="1368">
        <v>30.855953113132369</v>
      </c>
      <c r="F32" s="1368">
        <v>38.897865587140764</v>
      </c>
      <c r="G32" s="1368">
        <v>14.99528941360585</v>
      </c>
      <c r="H32" s="1369">
        <v>1.75196923724301</v>
      </c>
    </row>
    <row r="33" spans="1:8" x14ac:dyDescent="0.25">
      <c r="A33" s="1354">
        <v>28</v>
      </c>
      <c r="B33" s="1376" t="s">
        <v>1345</v>
      </c>
      <c r="C33" s="1377" t="s">
        <v>1129</v>
      </c>
      <c r="D33" s="1372">
        <v>22.710960843160727</v>
      </c>
      <c r="E33" s="1368">
        <v>26.267581605040892</v>
      </c>
      <c r="F33" s="1368">
        <v>29.600773769809187</v>
      </c>
      <c r="G33" s="1368">
        <v>17.301151227870971</v>
      </c>
      <c r="H33" s="1369">
        <v>4.1195325541169066</v>
      </c>
    </row>
    <row r="34" spans="1:8" ht="15.75" thickBot="1" x14ac:dyDescent="0.3">
      <c r="A34" s="1357">
        <v>29</v>
      </c>
      <c r="B34" s="1378" t="s">
        <v>1346</v>
      </c>
      <c r="C34" s="1379" t="s">
        <v>1110</v>
      </c>
      <c r="D34" s="1373">
        <v>22.530817600081321</v>
      </c>
      <c r="E34" s="1370">
        <v>33.29686439288291</v>
      </c>
      <c r="F34" s="1370">
        <v>30.451981288576867</v>
      </c>
      <c r="G34" s="1370">
        <v>11.902558807913142</v>
      </c>
      <c r="H34" s="1371">
        <v>1.8177779105480645</v>
      </c>
    </row>
    <row r="35" spans="1:8" x14ac:dyDescent="0.25">
      <c r="A35" s="908"/>
      <c r="B35" s="908"/>
      <c r="C35" s="908"/>
      <c r="D35" s="2214" t="s">
        <v>1339</v>
      </c>
      <c r="E35" s="2215"/>
      <c r="F35" s="2215"/>
      <c r="G35" s="2215"/>
      <c r="H35" s="2216"/>
    </row>
    <row r="36" spans="1:8" s="908" customFormat="1" x14ac:dyDescent="0.25">
      <c r="D36" s="1363"/>
      <c r="E36" s="1363"/>
      <c r="F36" s="1363"/>
      <c r="G36" s="1363"/>
      <c r="H36" s="1363"/>
    </row>
    <row r="37" spans="1:8" x14ac:dyDescent="0.25">
      <c r="A37" s="908" t="s">
        <v>1340</v>
      </c>
    </row>
    <row r="38" spans="1:8" s="908" customFormat="1" x14ac:dyDescent="0.25"/>
    <row r="39" spans="1:8" x14ac:dyDescent="0.25">
      <c r="A39" s="3" t="s">
        <v>197</v>
      </c>
    </row>
  </sheetData>
  <mergeCells count="2">
    <mergeCell ref="D4:H4"/>
    <mergeCell ref="D35:H35"/>
  </mergeCells>
  <pageMargins left="0.7" right="0.7" top="0.78740157499999996" bottom="0.78740157499999996"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0">
    <tabColor theme="4" tint="0.39997558519241921"/>
  </sheetPr>
  <dimension ref="A1:H38"/>
  <sheetViews>
    <sheetView topLeftCell="A7" workbookViewId="0">
      <selection activeCell="I33" sqref="I33"/>
    </sheetView>
  </sheetViews>
  <sheetFormatPr baseColWidth="10" defaultRowHeight="15" x14ac:dyDescent="0.25"/>
  <cols>
    <col min="2" max="2" width="14.85546875" customWidth="1"/>
  </cols>
  <sheetData>
    <row r="1" spans="1:8" ht="18.75" x14ac:dyDescent="0.3">
      <c r="A1" s="1" t="s">
        <v>198</v>
      </c>
      <c r="B1" s="1" t="s">
        <v>199</v>
      </c>
    </row>
    <row r="2" spans="1:8" ht="15.75" thickBot="1" x14ac:dyDescent="0.3"/>
    <row r="3" spans="1:8" ht="15.75" thickBot="1" x14ac:dyDescent="0.3">
      <c r="A3" s="908"/>
      <c r="B3" s="908"/>
      <c r="C3" s="908"/>
      <c r="D3" s="2211" t="s">
        <v>1333</v>
      </c>
      <c r="E3" s="2212"/>
      <c r="F3" s="2212"/>
      <c r="G3" s="2212"/>
      <c r="H3" s="2213"/>
    </row>
    <row r="4" spans="1:8" x14ac:dyDescent="0.25">
      <c r="A4" s="1364" t="s">
        <v>1297</v>
      </c>
      <c r="B4" s="1374" t="s">
        <v>406</v>
      </c>
      <c r="C4" s="1375" t="s">
        <v>1298</v>
      </c>
      <c r="D4" s="1365" t="s">
        <v>1334</v>
      </c>
      <c r="E4" s="1366" t="s">
        <v>1335</v>
      </c>
      <c r="F4" s="1366" t="s">
        <v>1336</v>
      </c>
      <c r="G4" s="1366" t="s">
        <v>1337</v>
      </c>
      <c r="H4" s="1367" t="s">
        <v>1338</v>
      </c>
    </row>
    <row r="5" spans="1:8" x14ac:dyDescent="0.25">
      <c r="A5" s="1387">
        <v>1</v>
      </c>
      <c r="B5" s="1376" t="s">
        <v>1347</v>
      </c>
      <c r="C5" s="1389" t="s">
        <v>1120</v>
      </c>
      <c r="D5" s="1340">
        <v>0.60363167560512843</v>
      </c>
      <c r="E5" s="1322">
        <v>4.2796236656182423</v>
      </c>
      <c r="F5" s="1322">
        <v>22.610635742137593</v>
      </c>
      <c r="G5" s="1322">
        <v>43.964635363742957</v>
      </c>
      <c r="H5" s="1326">
        <v>28.541473552896623</v>
      </c>
    </row>
    <row r="6" spans="1:8" x14ac:dyDescent="0.25">
      <c r="A6" s="1387">
        <v>2</v>
      </c>
      <c r="B6" s="1376" t="s">
        <v>1299</v>
      </c>
      <c r="C6" s="1389" t="s">
        <v>426</v>
      </c>
      <c r="D6" s="1340">
        <v>1.2376720319170629</v>
      </c>
      <c r="E6" s="1322">
        <v>6.6949301824682568</v>
      </c>
      <c r="F6" s="1322">
        <v>27.519671576476924</v>
      </c>
      <c r="G6" s="1322">
        <v>44.337913262056226</v>
      </c>
      <c r="H6" s="1326">
        <v>20.209812947080543</v>
      </c>
    </row>
    <row r="7" spans="1:8" x14ac:dyDescent="0.25">
      <c r="A7" s="1387">
        <v>3</v>
      </c>
      <c r="B7" s="1376" t="s">
        <v>1342</v>
      </c>
      <c r="C7" s="1389" t="s">
        <v>1119</v>
      </c>
      <c r="D7" s="1340">
        <v>1.2808342345588624</v>
      </c>
      <c r="E7" s="1322">
        <v>8.3934611031301536</v>
      </c>
      <c r="F7" s="1322">
        <v>32.785471095612245</v>
      </c>
      <c r="G7" s="1322">
        <v>43.244869047245224</v>
      </c>
      <c r="H7" s="1326">
        <v>14.29536451945356</v>
      </c>
    </row>
    <row r="8" spans="1:8" x14ac:dyDescent="0.25">
      <c r="A8" s="1387">
        <v>4</v>
      </c>
      <c r="B8" s="1376" t="s">
        <v>1302</v>
      </c>
      <c r="C8" s="1389" t="s">
        <v>1130</v>
      </c>
      <c r="D8" s="1340">
        <v>4.4143246910284759</v>
      </c>
      <c r="E8" s="1322">
        <v>14.096674111934567</v>
      </c>
      <c r="F8" s="1322">
        <v>32.192333507049021</v>
      </c>
      <c r="G8" s="1322">
        <v>34.554791711484441</v>
      </c>
      <c r="H8" s="1326">
        <v>14.741875978501662</v>
      </c>
    </row>
    <row r="9" spans="1:8" x14ac:dyDescent="0.25">
      <c r="A9" s="1387">
        <v>5</v>
      </c>
      <c r="B9" s="1376" t="s">
        <v>1309</v>
      </c>
      <c r="C9" s="1389" t="s">
        <v>1111</v>
      </c>
      <c r="D9" s="1340">
        <v>3.4956825088560564</v>
      </c>
      <c r="E9" s="1322">
        <v>15.49833834382691</v>
      </c>
      <c r="F9" s="1322">
        <v>36.716887547573442</v>
      </c>
      <c r="G9" s="1322">
        <v>34.252589449033891</v>
      </c>
      <c r="H9" s="1326">
        <v>10.036502150708477</v>
      </c>
    </row>
    <row r="10" spans="1:8" x14ac:dyDescent="0.25">
      <c r="A10" s="1387">
        <v>6</v>
      </c>
      <c r="B10" s="1376" t="s">
        <v>1314</v>
      </c>
      <c r="C10" s="1389" t="s">
        <v>1114</v>
      </c>
      <c r="D10" s="1340">
        <v>7.3789774854017312</v>
      </c>
      <c r="E10" s="1322">
        <v>14.758566351017194</v>
      </c>
      <c r="F10" s="1322">
        <v>31.577420658593233</v>
      </c>
      <c r="G10" s="1322">
        <v>33.074250000356074</v>
      </c>
      <c r="H10" s="1326">
        <v>13.210785504631071</v>
      </c>
    </row>
    <row r="11" spans="1:8" x14ac:dyDescent="0.25">
      <c r="A11" s="1387">
        <v>7</v>
      </c>
      <c r="B11" s="1376" t="s">
        <v>1310</v>
      </c>
      <c r="C11" s="1389" t="s">
        <v>431</v>
      </c>
      <c r="D11" s="1340">
        <v>4.7458005557319236</v>
      </c>
      <c r="E11" s="1322">
        <v>16.208468823332698</v>
      </c>
      <c r="F11" s="1322">
        <v>35.477906117009795</v>
      </c>
      <c r="G11" s="1322">
        <v>33.507079815138582</v>
      </c>
      <c r="H11" s="1326">
        <v>10.060744688784743</v>
      </c>
    </row>
    <row r="12" spans="1:8" x14ac:dyDescent="0.25">
      <c r="A12" s="1387">
        <v>8</v>
      </c>
      <c r="B12" s="1376" t="s">
        <v>1315</v>
      </c>
      <c r="C12" s="1389" t="s">
        <v>1126</v>
      </c>
      <c r="D12" s="1340">
        <v>5.9357959854746039</v>
      </c>
      <c r="E12" s="1322">
        <v>15.166837843160696</v>
      </c>
      <c r="F12" s="1322">
        <v>34.770292172642222</v>
      </c>
      <c r="G12" s="1322">
        <v>34.280586414200513</v>
      </c>
      <c r="H12" s="1326">
        <v>9.8464875845233486</v>
      </c>
    </row>
    <row r="13" spans="1:8" x14ac:dyDescent="0.25">
      <c r="A13" s="1387">
        <v>9</v>
      </c>
      <c r="B13" s="1376" t="s">
        <v>1320</v>
      </c>
      <c r="C13" s="1389" t="s">
        <v>422</v>
      </c>
      <c r="D13" s="1340">
        <v>4.0010365735202127</v>
      </c>
      <c r="E13" s="1322">
        <v>16.994715797527867</v>
      </c>
      <c r="F13" s="1322">
        <v>37.228348851714983</v>
      </c>
      <c r="G13" s="1322">
        <v>33.484483726864127</v>
      </c>
      <c r="H13" s="1326">
        <v>8.2914150503724429</v>
      </c>
    </row>
    <row r="14" spans="1:8" x14ac:dyDescent="0.25">
      <c r="A14" s="1387">
        <v>10</v>
      </c>
      <c r="B14" s="1376" t="s">
        <v>1308</v>
      </c>
      <c r="C14" s="1389" t="s">
        <v>429</v>
      </c>
      <c r="D14" s="1340">
        <v>1.2469268282099772</v>
      </c>
      <c r="E14" s="1322">
        <v>12.817157402833896</v>
      </c>
      <c r="F14" s="1322">
        <v>48.473517667060335</v>
      </c>
      <c r="G14" s="1322">
        <v>34.587980529420314</v>
      </c>
      <c r="H14" s="1326">
        <v>2.8744175724744379</v>
      </c>
    </row>
    <row r="15" spans="1:8" x14ac:dyDescent="0.25">
      <c r="A15" s="1387">
        <v>11</v>
      </c>
      <c r="B15" s="1376" t="s">
        <v>1306</v>
      </c>
      <c r="C15" s="1389" t="s">
        <v>1305</v>
      </c>
      <c r="D15" s="1340">
        <v>6.8092777577135903</v>
      </c>
      <c r="E15" s="1322">
        <v>17.670772538078527</v>
      </c>
      <c r="F15" s="1322">
        <v>33.164870717105082</v>
      </c>
      <c r="G15" s="1322">
        <v>31.2746737447386</v>
      </c>
      <c r="H15" s="1326">
        <v>11.080405242364529</v>
      </c>
    </row>
    <row r="16" spans="1:8" x14ac:dyDescent="0.25">
      <c r="A16" s="1387">
        <v>12</v>
      </c>
      <c r="B16" s="1376" t="s">
        <v>1303</v>
      </c>
      <c r="C16" s="1389" t="s">
        <v>425</v>
      </c>
      <c r="D16" s="1340">
        <v>4.8393855656982021</v>
      </c>
      <c r="E16" s="1322">
        <v>17.059912323723346</v>
      </c>
      <c r="F16" s="1322">
        <v>38.645317246815083</v>
      </c>
      <c r="G16" s="1322">
        <v>31.480891929746996</v>
      </c>
      <c r="H16" s="1326">
        <v>7.9744929340166406</v>
      </c>
    </row>
    <row r="17" spans="1:8" x14ac:dyDescent="0.25">
      <c r="A17" s="1387">
        <v>13</v>
      </c>
      <c r="B17" s="1376" t="s">
        <v>1312</v>
      </c>
      <c r="C17" s="1389" t="s">
        <v>424</v>
      </c>
      <c r="D17" s="1340">
        <v>4.2903632069805555</v>
      </c>
      <c r="E17" s="1322">
        <v>17.667304349690539</v>
      </c>
      <c r="F17" s="1322">
        <v>38.589425114377391</v>
      </c>
      <c r="G17" s="1322">
        <v>32.312572900209503</v>
      </c>
      <c r="H17" s="1326">
        <v>7.1403344287422446</v>
      </c>
    </row>
    <row r="18" spans="1:8" x14ac:dyDescent="0.25">
      <c r="A18" s="1387">
        <v>14</v>
      </c>
      <c r="B18" s="1376" t="s">
        <v>1311</v>
      </c>
      <c r="C18" s="1389" t="s">
        <v>1118</v>
      </c>
      <c r="D18" s="1340">
        <v>5.2920249914439452</v>
      </c>
      <c r="E18" s="1322">
        <v>18.939176429352539</v>
      </c>
      <c r="F18" s="1322">
        <v>38.865886453504203</v>
      </c>
      <c r="G18" s="1322">
        <v>29.10995965317727</v>
      </c>
      <c r="H18" s="1326">
        <v>7.7929524725220984</v>
      </c>
    </row>
    <row r="19" spans="1:8" x14ac:dyDescent="0.25">
      <c r="A19" s="1387">
        <v>15</v>
      </c>
      <c r="B19" s="1376" t="s">
        <v>1257</v>
      </c>
      <c r="C19" s="1389" t="s">
        <v>1125</v>
      </c>
      <c r="D19" s="1340">
        <v>5.4910263733159477</v>
      </c>
      <c r="E19" s="1322">
        <v>19.275923471120802</v>
      </c>
      <c r="F19" s="1322">
        <v>39.813185713862673</v>
      </c>
      <c r="G19" s="1322">
        <v>28.237495447644129</v>
      </c>
      <c r="H19" s="1326">
        <v>7.18236899405822</v>
      </c>
    </row>
    <row r="20" spans="1:8" x14ac:dyDescent="0.25">
      <c r="A20" s="1387">
        <v>16</v>
      </c>
      <c r="B20" s="1376" t="s">
        <v>1319</v>
      </c>
      <c r="C20" s="1389" t="s">
        <v>1127</v>
      </c>
      <c r="D20" s="1340">
        <v>6.5564292903518693</v>
      </c>
      <c r="E20" s="1322">
        <v>19.045039315210012</v>
      </c>
      <c r="F20" s="1322">
        <v>38.100884448998691</v>
      </c>
      <c r="G20" s="1322">
        <v>29.424003374670729</v>
      </c>
      <c r="H20" s="1326">
        <v>6.8736435707693264</v>
      </c>
    </row>
    <row r="21" spans="1:8" ht="30" x14ac:dyDescent="0.25">
      <c r="A21" s="1387">
        <v>17</v>
      </c>
      <c r="B21" s="1376" t="s">
        <v>1301</v>
      </c>
      <c r="C21" s="1390" t="s">
        <v>1300</v>
      </c>
      <c r="D21" s="1340">
        <v>6.1889516430834721</v>
      </c>
      <c r="E21" s="1322">
        <v>19.548457088144467</v>
      </c>
      <c r="F21" s="1322">
        <v>40.82906988121708</v>
      </c>
      <c r="G21" s="1322">
        <v>28.400241868935854</v>
      </c>
      <c r="H21" s="1326">
        <v>5.0332795186210504</v>
      </c>
    </row>
    <row r="22" spans="1:8" x14ac:dyDescent="0.25">
      <c r="A22" s="1387">
        <v>18</v>
      </c>
      <c r="B22" s="1376" t="s">
        <v>1304</v>
      </c>
      <c r="C22" s="1389" t="s">
        <v>1116</v>
      </c>
      <c r="D22" s="1340">
        <v>7.8306448073511614</v>
      </c>
      <c r="E22" s="1322">
        <v>20.505805575256112</v>
      </c>
      <c r="F22" s="1322">
        <v>36.578754814310273</v>
      </c>
      <c r="G22" s="1322">
        <v>28.018711685383739</v>
      </c>
      <c r="H22" s="1326">
        <v>7.0660831176994519</v>
      </c>
    </row>
    <row r="23" spans="1:8" x14ac:dyDescent="0.25">
      <c r="A23" s="1387">
        <v>19</v>
      </c>
      <c r="B23" s="1376" t="s">
        <v>1323</v>
      </c>
      <c r="C23" s="1389" t="s">
        <v>1107</v>
      </c>
      <c r="D23" s="1340">
        <v>8.8150615727330663</v>
      </c>
      <c r="E23" s="1322">
        <v>19.631667642537089</v>
      </c>
      <c r="F23" s="1322">
        <v>36.284470223794322</v>
      </c>
      <c r="G23" s="1322">
        <v>27.865530808353022</v>
      </c>
      <c r="H23" s="1326">
        <v>7.4032697525820179</v>
      </c>
    </row>
    <row r="24" spans="1:8" x14ac:dyDescent="0.25">
      <c r="A24" s="1387">
        <v>20</v>
      </c>
      <c r="B24" s="1376" t="s">
        <v>1322</v>
      </c>
      <c r="C24" s="1389" t="s">
        <v>1321</v>
      </c>
      <c r="D24" s="1340">
        <v>5.3010897621754598</v>
      </c>
      <c r="E24" s="1322">
        <v>21.427758055774252</v>
      </c>
      <c r="F24" s="1322">
        <v>42.418217086031085</v>
      </c>
      <c r="G24" s="1322">
        <v>26.548621378778364</v>
      </c>
      <c r="H24" s="1326">
        <v>4.304313717239479</v>
      </c>
    </row>
    <row r="25" spans="1:8" ht="30" x14ac:dyDescent="0.25">
      <c r="A25" s="1387">
        <v>21</v>
      </c>
      <c r="B25" s="1376" t="s">
        <v>1343</v>
      </c>
      <c r="C25" s="1389" t="s">
        <v>1344</v>
      </c>
      <c r="D25" s="1340">
        <v>3.5302179440443604</v>
      </c>
      <c r="E25" s="1322">
        <v>23.765386066809022</v>
      </c>
      <c r="F25" s="1322">
        <v>48.68989959058969</v>
      </c>
      <c r="G25" s="1322">
        <v>22.422010360735531</v>
      </c>
      <c r="H25" s="1326">
        <v>1.5924860378210628</v>
      </c>
    </row>
    <row r="26" spans="1:8" x14ac:dyDescent="0.25">
      <c r="A26" s="1387">
        <v>22</v>
      </c>
      <c r="B26" s="1376" t="s">
        <v>1331</v>
      </c>
      <c r="C26" s="1389" t="s">
        <v>1330</v>
      </c>
      <c r="D26" s="1340">
        <v>15.874518966835158</v>
      </c>
      <c r="E26" s="1322">
        <v>18.106377791669086</v>
      </c>
      <c r="F26" s="1322">
        <v>28.782806651173765</v>
      </c>
      <c r="G26" s="1322">
        <v>26.030323213498729</v>
      </c>
      <c r="H26" s="1326">
        <v>11.205973376824653</v>
      </c>
    </row>
    <row r="27" spans="1:8" x14ac:dyDescent="0.25">
      <c r="A27" s="1387">
        <v>23</v>
      </c>
      <c r="B27" s="1376" t="s">
        <v>1326</v>
      </c>
      <c r="C27" s="1389" t="s">
        <v>1128</v>
      </c>
      <c r="D27" s="1340">
        <v>8.4529383134231324</v>
      </c>
      <c r="E27" s="1322">
        <v>24.082884815692022</v>
      </c>
      <c r="F27" s="1322">
        <v>39.600251709356499</v>
      </c>
      <c r="G27" s="1322">
        <v>23.549252170072844</v>
      </c>
      <c r="H27" s="1326">
        <v>4.3146729914557209</v>
      </c>
    </row>
    <row r="28" spans="1:8" x14ac:dyDescent="0.25">
      <c r="A28" s="1387">
        <v>24</v>
      </c>
      <c r="B28" s="1376" t="s">
        <v>1324</v>
      </c>
      <c r="C28" s="1389" t="s">
        <v>1124</v>
      </c>
      <c r="D28" s="1340">
        <v>9.4913309930739125</v>
      </c>
      <c r="E28" s="1322">
        <v>23.713199089770058</v>
      </c>
      <c r="F28" s="1322">
        <v>38.10510489956004</v>
      </c>
      <c r="G28" s="1322">
        <v>23.333004234012538</v>
      </c>
      <c r="H28" s="1326">
        <v>5.3573607835815391</v>
      </c>
    </row>
    <row r="29" spans="1:8" x14ac:dyDescent="0.25">
      <c r="A29" s="1387">
        <v>25</v>
      </c>
      <c r="B29" s="1376" t="s">
        <v>1318</v>
      </c>
      <c r="C29" s="1389" t="s">
        <v>1123</v>
      </c>
      <c r="D29" s="1340">
        <v>13.75032714662731</v>
      </c>
      <c r="E29" s="1322">
        <v>23.60074882177431</v>
      </c>
      <c r="F29" s="1322">
        <v>34.345744802064345</v>
      </c>
      <c r="G29" s="1322">
        <v>23.117190218396992</v>
      </c>
      <c r="H29" s="1326">
        <v>5.1859890111362912</v>
      </c>
    </row>
    <row r="30" spans="1:8" x14ac:dyDescent="0.25">
      <c r="A30" s="1387">
        <v>26</v>
      </c>
      <c r="B30" s="1376" t="s">
        <v>1327</v>
      </c>
      <c r="C30" s="1390" t="s">
        <v>430</v>
      </c>
      <c r="D30" s="1340">
        <v>7.5980964490901028</v>
      </c>
      <c r="E30" s="1322">
        <v>28.428453062799253</v>
      </c>
      <c r="F30" s="1322">
        <v>45.161955909203684</v>
      </c>
      <c r="G30" s="1322">
        <v>17.591843692810095</v>
      </c>
      <c r="H30" s="1326">
        <v>1.2196508860957957</v>
      </c>
    </row>
    <row r="31" spans="1:8" x14ac:dyDescent="0.25">
      <c r="A31" s="1387">
        <v>27</v>
      </c>
      <c r="B31" s="1376" t="s">
        <v>1346</v>
      </c>
      <c r="C31" s="1389" t="s">
        <v>1110</v>
      </c>
      <c r="D31" s="1340">
        <v>15.499735759230228</v>
      </c>
      <c r="E31" s="1322">
        <v>30.415017319814563</v>
      </c>
      <c r="F31" s="1322">
        <v>35.080493926779468</v>
      </c>
      <c r="G31" s="1322">
        <v>16.561703941757767</v>
      </c>
      <c r="H31" s="1326">
        <v>2.4430490524202861</v>
      </c>
    </row>
    <row r="32" spans="1:8" x14ac:dyDescent="0.25">
      <c r="A32" s="1387">
        <v>28</v>
      </c>
      <c r="B32" s="1376" t="s">
        <v>1345</v>
      </c>
      <c r="C32" s="1389" t="s">
        <v>1129</v>
      </c>
      <c r="D32" s="1340">
        <v>24.111368014588784</v>
      </c>
      <c r="E32" s="1322">
        <v>27.620094385413552</v>
      </c>
      <c r="F32" s="1322">
        <v>29.986613921765336</v>
      </c>
      <c r="G32" s="1322">
        <v>14.924326254187909</v>
      </c>
      <c r="H32" s="1326">
        <v>3.357597424043095</v>
      </c>
    </row>
    <row r="33" spans="1:8" ht="15.75" thickBot="1" x14ac:dyDescent="0.3">
      <c r="A33" s="1388">
        <v>29</v>
      </c>
      <c r="B33" s="1378" t="s">
        <v>1259</v>
      </c>
      <c r="C33" s="1391" t="s">
        <v>1332</v>
      </c>
      <c r="D33" s="1342">
        <v>29.896618111885193</v>
      </c>
      <c r="E33" s="1328">
        <v>29.525647394774911</v>
      </c>
      <c r="F33" s="1328">
        <v>27.017188659906587</v>
      </c>
      <c r="G33" s="1328">
        <v>11.470139251160951</v>
      </c>
      <c r="H33" s="1329">
        <v>2.0904065822729598</v>
      </c>
    </row>
    <row r="34" spans="1:8" x14ac:dyDescent="0.25">
      <c r="A34" s="908"/>
      <c r="B34" s="908"/>
      <c r="C34" s="908"/>
      <c r="D34" s="2214" t="s">
        <v>1339</v>
      </c>
      <c r="E34" s="2215"/>
      <c r="F34" s="2215"/>
      <c r="G34" s="2215"/>
      <c r="H34" s="2216"/>
    </row>
    <row r="36" spans="1:8" s="908" customFormat="1" x14ac:dyDescent="0.25">
      <c r="A36" s="908" t="s">
        <v>1340</v>
      </c>
    </row>
    <row r="37" spans="1:8" s="908" customFormat="1" x14ac:dyDescent="0.25"/>
    <row r="38" spans="1:8" x14ac:dyDescent="0.25">
      <c r="A38" s="3" t="s">
        <v>200</v>
      </c>
    </row>
  </sheetData>
  <mergeCells count="2">
    <mergeCell ref="D3:H3"/>
    <mergeCell ref="D34:H34"/>
  </mergeCells>
  <pageMargins left="0.7" right="0.7" top="0.78740157499999996" bottom="0.78740157499999996"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
  <dimension ref="A1:D6"/>
  <sheetViews>
    <sheetView workbookViewId="0">
      <selection activeCell="A3" sqref="A3:D3"/>
    </sheetView>
  </sheetViews>
  <sheetFormatPr baseColWidth="10" defaultRowHeight="15" x14ac:dyDescent="0.25"/>
  <cols>
    <col min="1" max="1" width="12.7109375" customWidth="1"/>
    <col min="2" max="2" width="12.42578125" customWidth="1"/>
  </cols>
  <sheetData>
    <row r="1" spans="1:4" ht="18.75" x14ac:dyDescent="0.3">
      <c r="A1" s="1" t="s">
        <v>201</v>
      </c>
      <c r="B1" s="1" t="s">
        <v>202</v>
      </c>
    </row>
    <row r="3" spans="1:4" s="1745" customFormat="1" x14ac:dyDescent="0.25">
      <c r="A3" s="1900" t="s">
        <v>1654</v>
      </c>
      <c r="B3" s="1900"/>
      <c r="C3" s="1900"/>
      <c r="D3" s="1900"/>
    </row>
    <row r="4" spans="1:4" ht="16.5" customHeight="1" x14ac:dyDescent="0.25"/>
    <row r="5" spans="1:4" x14ac:dyDescent="0.25">
      <c r="A5" t="s">
        <v>1656</v>
      </c>
    </row>
    <row r="6" spans="1:4" s="3" customFormat="1" x14ac:dyDescent="0.25"/>
  </sheetData>
  <pageMargins left="0.7" right="0.7" top="0.78740157499999996" bottom="0.78740157499999996" header="0.3" footer="0.3"/>
  <pageSetup paperSize="9" orientation="portrait" verticalDpi="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2">
    <tabColor theme="4" tint="0.39997558519241921"/>
  </sheetPr>
  <dimension ref="A1:N45"/>
  <sheetViews>
    <sheetView workbookViewId="0">
      <selection activeCell="D48" sqref="D48"/>
    </sheetView>
  </sheetViews>
  <sheetFormatPr baseColWidth="10" defaultRowHeight="15" x14ac:dyDescent="0.25"/>
  <cols>
    <col min="1" max="1" width="12" customWidth="1"/>
    <col min="2" max="2" width="10.7109375" customWidth="1"/>
    <col min="3" max="3" width="5" bestFit="1" customWidth="1"/>
    <col min="4" max="4" width="10.7109375" customWidth="1"/>
    <col min="5" max="5" width="8.28515625" bestFit="1" customWidth="1"/>
    <col min="6" max="6" width="8.140625" bestFit="1" customWidth="1"/>
    <col min="7" max="7" width="10.7109375" customWidth="1"/>
    <col min="8" max="8" width="4.85546875" bestFit="1" customWidth="1"/>
    <col min="9" max="10" width="10.7109375" customWidth="1"/>
    <col min="12" max="12" width="5" bestFit="1" customWidth="1"/>
    <col min="13" max="14" width="10.7109375" customWidth="1"/>
  </cols>
  <sheetData>
    <row r="1" spans="1:14" ht="18.75" x14ac:dyDescent="0.3">
      <c r="A1" s="1" t="s">
        <v>203</v>
      </c>
      <c r="B1" s="1" t="s">
        <v>204</v>
      </c>
    </row>
    <row r="3" spans="1:14" ht="15.75" thickBot="1" x14ac:dyDescent="0.3"/>
    <row r="4" spans="1:14" ht="15.75" thickBot="1" x14ac:dyDescent="0.3">
      <c r="C4" s="1745"/>
      <c r="D4" s="2114" t="s">
        <v>1386</v>
      </c>
      <c r="E4" s="2115"/>
      <c r="F4" s="2116"/>
      <c r="I4" s="2133" t="s">
        <v>745</v>
      </c>
      <c r="J4" s="2210"/>
      <c r="M4" s="2133" t="s">
        <v>1034</v>
      </c>
      <c r="N4" s="2210"/>
    </row>
    <row r="5" spans="1:14" s="3" customFormat="1" ht="30.75" thickBot="1" x14ac:dyDescent="0.3">
      <c r="C5" s="1823"/>
      <c r="D5" s="1832" t="s">
        <v>1627</v>
      </c>
      <c r="E5" s="1833" t="s">
        <v>1628</v>
      </c>
      <c r="F5" s="1833" t="s">
        <v>1629</v>
      </c>
      <c r="H5" s="1824"/>
      <c r="I5" s="1855" t="s">
        <v>1631</v>
      </c>
      <c r="J5" s="1831" t="s">
        <v>1632</v>
      </c>
      <c r="K5"/>
      <c r="L5"/>
      <c r="M5" s="1818" t="s">
        <v>1633</v>
      </c>
      <c r="N5" s="391" t="s">
        <v>1632</v>
      </c>
    </row>
    <row r="6" spans="1:14" x14ac:dyDescent="0.25">
      <c r="C6" s="1834" t="s">
        <v>1120</v>
      </c>
      <c r="D6" s="1839">
        <v>0.23300453519530923</v>
      </c>
      <c r="E6" s="1825">
        <v>0.87805261874848195</v>
      </c>
      <c r="F6" s="1826">
        <v>4.6829788739901792</v>
      </c>
      <c r="H6" s="1850" t="s">
        <v>426</v>
      </c>
      <c r="I6" s="1842">
        <v>1.7067185829719451</v>
      </c>
      <c r="J6" s="1843">
        <v>6.1393024689737441</v>
      </c>
      <c r="K6" s="3"/>
      <c r="L6" s="1860" t="s">
        <v>426</v>
      </c>
      <c r="M6" s="1864">
        <v>1.098865191774747</v>
      </c>
      <c r="N6" s="1865">
        <v>4.9151208799655217</v>
      </c>
    </row>
    <row r="7" spans="1:14" x14ac:dyDescent="0.25">
      <c r="C7" s="1835" t="s">
        <v>426</v>
      </c>
      <c r="D7" s="1840">
        <v>0.21671566300296105</v>
      </c>
      <c r="E7" s="1827">
        <v>1.5043196403912666</v>
      </c>
      <c r="F7" s="1828">
        <v>6.3872571579536492</v>
      </c>
      <c r="H7" s="1851" t="s">
        <v>1120</v>
      </c>
      <c r="I7" s="1844">
        <v>1.9150505371802955</v>
      </c>
      <c r="J7" s="1845">
        <v>6.2102717419032647</v>
      </c>
      <c r="L7" s="1861" t="s">
        <v>1120</v>
      </c>
      <c r="M7" s="1856">
        <v>1.0949954764058856</v>
      </c>
      <c r="N7" s="1857">
        <v>5.2395282764312805</v>
      </c>
    </row>
    <row r="8" spans="1:14" x14ac:dyDescent="0.25">
      <c r="C8" s="1835" t="s">
        <v>1109</v>
      </c>
      <c r="D8" s="1840">
        <v>0.36676316381107288</v>
      </c>
      <c r="E8" s="1827">
        <v>1.9971855770538487</v>
      </c>
      <c r="F8" s="1828">
        <v>7.9251818688989601</v>
      </c>
      <c r="H8" s="1852" t="s">
        <v>1109</v>
      </c>
      <c r="I8" s="1846">
        <v>3.1444376529357698</v>
      </c>
      <c r="J8" s="1847">
        <v>8.3319686591335937</v>
      </c>
      <c r="L8" s="1861" t="s">
        <v>1112</v>
      </c>
      <c r="M8" s="1856">
        <v>1.2682998472613969</v>
      </c>
      <c r="N8" s="1857">
        <v>7.0504046263438198</v>
      </c>
    </row>
    <row r="9" spans="1:14" x14ac:dyDescent="0.25">
      <c r="C9" s="1835" t="s">
        <v>1112</v>
      </c>
      <c r="D9" s="1840">
        <v>0.32825279164021864</v>
      </c>
      <c r="E9" s="1827">
        <v>2.3964033335505341</v>
      </c>
      <c r="F9" s="1828">
        <v>10.607340870382801</v>
      </c>
      <c r="H9" s="1852" t="s">
        <v>1119</v>
      </c>
      <c r="I9" s="1846">
        <v>3.9515086492195004</v>
      </c>
      <c r="J9" s="1847">
        <v>8.5267450056041145</v>
      </c>
      <c r="L9" s="1861" t="s">
        <v>1109</v>
      </c>
      <c r="M9" s="1856">
        <v>2.0464853893143666</v>
      </c>
      <c r="N9" s="1857">
        <v>7.5042048608342098</v>
      </c>
    </row>
    <row r="10" spans="1:14" x14ac:dyDescent="0.25">
      <c r="C10" s="1835" t="s">
        <v>1119</v>
      </c>
      <c r="D10" s="1840">
        <v>1.3227198693902407</v>
      </c>
      <c r="E10" s="1827">
        <v>3.3658260459741629</v>
      </c>
      <c r="F10" s="1828">
        <v>8.9065519268525097</v>
      </c>
      <c r="H10" s="1852" t="s">
        <v>1112</v>
      </c>
      <c r="I10" s="1846">
        <v>3.0050382797573416</v>
      </c>
      <c r="J10" s="1847">
        <v>9.6315418107550048</v>
      </c>
      <c r="L10" s="1861" t="s">
        <v>1119</v>
      </c>
      <c r="M10" s="1856">
        <v>3.2110032014008985</v>
      </c>
      <c r="N10" s="1857">
        <v>7.468348340832458</v>
      </c>
    </row>
    <row r="11" spans="1:14" x14ac:dyDescent="0.25">
      <c r="C11" s="1835" t="s">
        <v>1107</v>
      </c>
      <c r="D11" s="1840">
        <v>0.94805268091603478</v>
      </c>
      <c r="E11" s="1827">
        <v>3.3378227905202889</v>
      </c>
      <c r="F11" s="1828">
        <v>9.9636455877467967</v>
      </c>
      <c r="H11" s="1852" t="s">
        <v>429</v>
      </c>
      <c r="I11" s="1846">
        <v>2.8103008101820781</v>
      </c>
      <c r="J11" s="1847">
        <v>10.605830642958422</v>
      </c>
      <c r="L11" s="1861" t="s">
        <v>1107</v>
      </c>
      <c r="M11" s="1856">
        <v>3.395546111628954</v>
      </c>
      <c r="N11" s="1857">
        <v>9.1566226871286744</v>
      </c>
    </row>
    <row r="12" spans="1:14" x14ac:dyDescent="0.25">
      <c r="C12" s="1835" t="s">
        <v>429</v>
      </c>
      <c r="D12" s="1840">
        <v>5.3392459830936663E-2</v>
      </c>
      <c r="E12" s="1827">
        <v>1.8052090312472533</v>
      </c>
      <c r="F12" s="1828">
        <v>12.456455362803187</v>
      </c>
      <c r="H12" s="1852" t="s">
        <v>423</v>
      </c>
      <c r="I12" s="1846">
        <v>4.475820694784681</v>
      </c>
      <c r="J12" s="1847">
        <v>8.9946914789851444</v>
      </c>
      <c r="L12" s="1861" t="s">
        <v>1124</v>
      </c>
      <c r="M12" s="1856">
        <v>2.2867393396758438</v>
      </c>
      <c r="N12" s="1857">
        <v>10.861900524103255</v>
      </c>
    </row>
    <row r="13" spans="1:14" x14ac:dyDescent="0.25">
      <c r="C13" s="1835" t="s">
        <v>1123</v>
      </c>
      <c r="D13" s="1840">
        <v>0.93562006024470512</v>
      </c>
      <c r="E13" s="1827">
        <v>3.2258784150074624</v>
      </c>
      <c r="F13" s="1828">
        <v>10.184798824970782</v>
      </c>
      <c r="H13" s="1852" t="s">
        <v>1123</v>
      </c>
      <c r="I13" s="1846">
        <v>5.2567606119956718</v>
      </c>
      <c r="J13" s="1847">
        <v>10.151824067450505</v>
      </c>
      <c r="L13" s="1861" t="s">
        <v>429</v>
      </c>
      <c r="M13" s="1856">
        <v>2.5630626398330247</v>
      </c>
      <c r="N13" s="1857">
        <v>10.614996274847563</v>
      </c>
    </row>
    <row r="14" spans="1:14" x14ac:dyDescent="0.25">
      <c r="C14" s="1835" t="s">
        <v>430</v>
      </c>
      <c r="D14" s="1840">
        <v>0.54212336254516857</v>
      </c>
      <c r="E14" s="1827">
        <v>3.4207820864071934</v>
      </c>
      <c r="F14" s="1828">
        <v>11.037702143765889</v>
      </c>
      <c r="H14" s="1852" t="s">
        <v>1107</v>
      </c>
      <c r="I14" s="1846">
        <v>5.1100387216991647</v>
      </c>
      <c r="J14" s="1847">
        <v>10.763483599270755</v>
      </c>
      <c r="L14" s="1861" t="s">
        <v>1123</v>
      </c>
      <c r="M14" s="1856">
        <v>3.982657769411249</v>
      </c>
      <c r="N14" s="1857">
        <v>9.375465109653323</v>
      </c>
    </row>
    <row r="15" spans="1:14" x14ac:dyDescent="0.25">
      <c r="C15" s="1835" t="s">
        <v>1124</v>
      </c>
      <c r="D15" s="1840">
        <v>0.61332280835707742</v>
      </c>
      <c r="E15" s="1827">
        <v>3.1314884861920453</v>
      </c>
      <c r="F15" s="1828">
        <v>11.287278544609824</v>
      </c>
      <c r="H15" s="1852" t="s">
        <v>1115</v>
      </c>
      <c r="I15" s="1846">
        <v>5.6727023916193851</v>
      </c>
      <c r="J15" s="1847">
        <v>11.277381684934232</v>
      </c>
      <c r="L15" s="1861" t="s">
        <v>423</v>
      </c>
      <c r="M15" s="1856">
        <v>3.4745605462709825</v>
      </c>
      <c r="N15" s="1857">
        <v>10.558517547223493</v>
      </c>
    </row>
    <row r="16" spans="1:14" x14ac:dyDescent="0.25">
      <c r="C16" s="1835" t="s">
        <v>425</v>
      </c>
      <c r="D16" s="1840">
        <v>0.39930975936518398</v>
      </c>
      <c r="E16" s="1827">
        <v>3.1175735103650375</v>
      </c>
      <c r="F16" s="1828">
        <v>11.7012516681033</v>
      </c>
      <c r="H16" s="1852" t="s">
        <v>425</v>
      </c>
      <c r="I16" s="1846">
        <v>4.94356793907391</v>
      </c>
      <c r="J16" s="1847">
        <v>12.109812567273206</v>
      </c>
      <c r="L16" s="1861" t="s">
        <v>1114</v>
      </c>
      <c r="M16" s="1856">
        <v>3.7981100237945284</v>
      </c>
      <c r="N16" s="1857">
        <v>10.350497254416203</v>
      </c>
    </row>
    <row r="17" spans="3:14" x14ac:dyDescent="0.25">
      <c r="C17" s="1835" t="s">
        <v>423</v>
      </c>
      <c r="D17" s="1840">
        <v>0.66972301421873326</v>
      </c>
      <c r="E17" s="1827">
        <v>4.0834045625955007</v>
      </c>
      <c r="F17" s="1828">
        <v>12.052291744459691</v>
      </c>
      <c r="H17" s="1852" t="s">
        <v>430</v>
      </c>
      <c r="I17" s="1846">
        <v>5.5178829848968078</v>
      </c>
      <c r="J17" s="1847">
        <v>12.660069799267843</v>
      </c>
      <c r="L17" s="1861" t="s">
        <v>1630</v>
      </c>
      <c r="M17" s="1856">
        <v>2.2600218087351998</v>
      </c>
      <c r="N17" s="1857">
        <v>12.460940345075091</v>
      </c>
    </row>
    <row r="18" spans="3:14" x14ac:dyDescent="0.25">
      <c r="C18" s="1835" t="s">
        <v>1115</v>
      </c>
      <c r="D18" s="1840">
        <v>1.0794648546649324</v>
      </c>
      <c r="E18" s="1827">
        <v>4.2180769185272959</v>
      </c>
      <c r="F18" s="1828">
        <v>11.529371225317828</v>
      </c>
      <c r="H18" s="1852" t="s">
        <v>424</v>
      </c>
      <c r="I18" s="1846">
        <v>6.4227199899943939</v>
      </c>
      <c r="J18" s="1847">
        <v>12.195342660349535</v>
      </c>
      <c r="L18" s="1861" t="s">
        <v>1127</v>
      </c>
      <c r="M18" s="1856">
        <v>3.0596822076016994</v>
      </c>
      <c r="N18" s="1857">
        <v>11.698589923578906</v>
      </c>
    </row>
    <row r="19" spans="3:14" x14ac:dyDescent="0.25">
      <c r="C19" s="1835" t="s">
        <v>1116</v>
      </c>
      <c r="D19" s="1840">
        <v>1.5346326362331215</v>
      </c>
      <c r="E19" s="1827">
        <v>3.8932171443558192</v>
      </c>
      <c r="F19" s="1828">
        <v>11.820950310387886</v>
      </c>
      <c r="H19" s="1852" t="s">
        <v>1108</v>
      </c>
      <c r="I19" s="1846">
        <v>7.7127620847277392</v>
      </c>
      <c r="J19" s="1847">
        <v>11.338405768929675</v>
      </c>
      <c r="L19" s="1861" t="s">
        <v>424</v>
      </c>
      <c r="M19" s="1856">
        <v>4.0702849453276873</v>
      </c>
      <c r="N19" s="1857">
        <v>10.701688082977327</v>
      </c>
    </row>
    <row r="20" spans="3:14" x14ac:dyDescent="0.25">
      <c r="C20" s="1835" t="s">
        <v>431</v>
      </c>
      <c r="D20" s="1840">
        <v>1.5144948413779049</v>
      </c>
      <c r="E20" s="1827">
        <v>4.2524734447851662</v>
      </c>
      <c r="F20" s="1828">
        <v>11.672631643286062</v>
      </c>
      <c r="H20" s="1852" t="s">
        <v>428</v>
      </c>
      <c r="I20" s="1846">
        <v>6.232871848717771</v>
      </c>
      <c r="J20" s="1847">
        <v>13.951154746142397</v>
      </c>
      <c r="L20" s="1861" t="s">
        <v>428</v>
      </c>
      <c r="M20" s="1856">
        <v>3.830254336695984</v>
      </c>
      <c r="N20" s="1857">
        <v>11.18791568528569</v>
      </c>
    </row>
    <row r="21" spans="3:14" x14ac:dyDescent="0.25">
      <c r="C21" s="1835" t="s">
        <v>1114</v>
      </c>
      <c r="D21" s="1840">
        <v>0.55183677383117669</v>
      </c>
      <c r="E21" s="1827">
        <v>4.7139024364206046</v>
      </c>
      <c r="F21" s="1828">
        <v>12.286977686282759</v>
      </c>
      <c r="H21" s="1852" t="s">
        <v>1127</v>
      </c>
      <c r="I21" s="1846">
        <v>6.5369762170250674</v>
      </c>
      <c r="J21" s="1847">
        <v>13.809047989659371</v>
      </c>
      <c r="L21" s="1861" t="s">
        <v>1116</v>
      </c>
      <c r="M21" s="1856">
        <v>4.4319619541048567</v>
      </c>
      <c r="N21" s="1857">
        <v>10.742169564483957</v>
      </c>
    </row>
    <row r="22" spans="3:14" x14ac:dyDescent="0.25">
      <c r="C22" s="1835" t="s">
        <v>1630</v>
      </c>
      <c r="D22" s="1840">
        <v>0.36039855521400216</v>
      </c>
      <c r="E22" s="1827">
        <v>3.336044394670258</v>
      </c>
      <c r="F22" s="1828">
        <v>13.882627434482215</v>
      </c>
      <c r="H22" s="1852" t="s">
        <v>1124</v>
      </c>
      <c r="I22" s="1846">
        <v>6.1246787482744995</v>
      </c>
      <c r="J22" s="1847">
        <v>14.362727208690274</v>
      </c>
      <c r="L22" s="1861" t="s">
        <v>430</v>
      </c>
      <c r="M22" s="1856">
        <v>3.8231181020950009</v>
      </c>
      <c r="N22" s="1857">
        <v>11.931985061267399</v>
      </c>
    </row>
    <row r="23" spans="3:14" x14ac:dyDescent="0.25">
      <c r="C23" s="1835" t="s">
        <v>1130</v>
      </c>
      <c r="D23" s="1840">
        <v>0.56071510956153003</v>
      </c>
      <c r="E23" s="1827">
        <v>3.9483778359513604</v>
      </c>
      <c r="F23" s="1828">
        <v>13.109185220120786</v>
      </c>
      <c r="H23" s="1852" t="s">
        <v>1116</v>
      </c>
      <c r="I23" s="1846">
        <v>7.2606166904028058</v>
      </c>
      <c r="J23" s="1847">
        <v>13.552575176419563</v>
      </c>
      <c r="L23" s="1861" t="s">
        <v>1125</v>
      </c>
      <c r="M23" s="1856">
        <v>3.0220781140193065</v>
      </c>
      <c r="N23" s="1857">
        <v>13.481812860583881</v>
      </c>
    </row>
    <row r="24" spans="3:14" x14ac:dyDescent="0.25">
      <c r="C24" s="1835" t="s">
        <v>1125</v>
      </c>
      <c r="D24" s="1840">
        <v>0.60999435006402314</v>
      </c>
      <c r="E24" s="1827">
        <v>3.9879932403740979</v>
      </c>
      <c r="F24" s="1828">
        <v>13.021818500674071</v>
      </c>
      <c r="H24" s="1852" t="s">
        <v>1126</v>
      </c>
      <c r="I24" s="1846">
        <v>7.002010806517001</v>
      </c>
      <c r="J24" s="1847">
        <v>14.024225997756417</v>
      </c>
      <c r="L24" s="1861" t="s">
        <v>425</v>
      </c>
      <c r="M24" s="1856">
        <v>4.1048796501930624</v>
      </c>
      <c r="N24" s="1857">
        <v>12.455302211990652</v>
      </c>
    </row>
    <row r="25" spans="3:14" x14ac:dyDescent="0.25">
      <c r="C25" s="1835" t="s">
        <v>1108</v>
      </c>
      <c r="D25" s="1840">
        <v>1.1480575497411638</v>
      </c>
      <c r="E25" s="1827">
        <v>4.7003383789348652</v>
      </c>
      <c r="F25" s="1828">
        <v>11.894369867984651</v>
      </c>
      <c r="H25" s="1852" t="s">
        <v>431</v>
      </c>
      <c r="I25" s="1846">
        <v>7.5068833905833934</v>
      </c>
      <c r="J25" s="1847">
        <v>13.568607182073169</v>
      </c>
      <c r="L25" s="1861" t="s">
        <v>1321</v>
      </c>
      <c r="M25" s="1856">
        <v>3.4773887377849575</v>
      </c>
      <c r="N25" s="1857">
        <v>13.519729684174145</v>
      </c>
    </row>
    <row r="26" spans="3:14" x14ac:dyDescent="0.25">
      <c r="C26" s="1835" t="s">
        <v>428</v>
      </c>
      <c r="D26" s="1840">
        <v>0.97137736900332639</v>
      </c>
      <c r="E26" s="1827">
        <v>4.1060598076747796</v>
      </c>
      <c r="F26" s="1828">
        <v>13.363102974698055</v>
      </c>
      <c r="H26" s="1852" t="s">
        <v>1114</v>
      </c>
      <c r="I26" s="1846">
        <v>8.0991868841338821</v>
      </c>
      <c r="J26" s="1847">
        <v>14.209179578128388</v>
      </c>
      <c r="L26" s="1861" t="s">
        <v>1111</v>
      </c>
      <c r="M26" s="1856">
        <v>4.664794460553046</v>
      </c>
      <c r="N26" s="1857">
        <v>12.647498482724002</v>
      </c>
    </row>
    <row r="27" spans="3:14" x14ac:dyDescent="0.25">
      <c r="C27" s="1835" t="s">
        <v>424</v>
      </c>
      <c r="D27" s="1840">
        <v>0.82720442037932562</v>
      </c>
      <c r="E27" s="1827">
        <v>4.388905765763182</v>
      </c>
      <c r="F27" s="1828">
        <v>13.250629406005007</v>
      </c>
      <c r="H27" s="1852" t="s">
        <v>1111</v>
      </c>
      <c r="I27" s="1846">
        <v>7.0334116986352964</v>
      </c>
      <c r="J27" s="1847">
        <v>15.299462397267305</v>
      </c>
      <c r="L27" s="1861" t="s">
        <v>1115</v>
      </c>
      <c r="M27" s="1856">
        <v>5.4689148084231807</v>
      </c>
      <c r="N27" s="1857">
        <v>12.479587467118639</v>
      </c>
    </row>
    <row r="28" spans="3:14" x14ac:dyDescent="0.25">
      <c r="C28" s="1835" t="s">
        <v>1128</v>
      </c>
      <c r="D28" s="1840">
        <v>1.1988489935389635</v>
      </c>
      <c r="E28" s="1827">
        <v>4.7340609903835773</v>
      </c>
      <c r="F28" s="1828">
        <v>13.626553136690475</v>
      </c>
      <c r="H28" s="1852" t="s">
        <v>427</v>
      </c>
      <c r="I28" s="1846">
        <v>9.4525865317918889</v>
      </c>
      <c r="J28" s="1847">
        <v>13.0717259834916</v>
      </c>
      <c r="L28" s="1861" t="s">
        <v>1108</v>
      </c>
      <c r="M28" s="1856">
        <v>6.360898788311248</v>
      </c>
      <c r="N28" s="1857">
        <v>11.681344034115668</v>
      </c>
    </row>
    <row r="29" spans="3:14" x14ac:dyDescent="0.25">
      <c r="C29" s="1836" t="s">
        <v>427</v>
      </c>
      <c r="D29" s="1840">
        <v>2.3196488240818014</v>
      </c>
      <c r="E29" s="1827">
        <v>5.6254259173612864</v>
      </c>
      <c r="F29" s="1828">
        <v>11.807033918614112</v>
      </c>
      <c r="H29" s="1852" t="s">
        <v>1630</v>
      </c>
      <c r="I29" s="1846">
        <v>5.8197162766513282</v>
      </c>
      <c r="J29" s="1847">
        <v>16.739998198570682</v>
      </c>
      <c r="L29" s="1861" t="s">
        <v>1130</v>
      </c>
      <c r="M29" s="1856">
        <v>4.1931548367578522</v>
      </c>
      <c r="N29" s="1857">
        <v>13.910981943845291</v>
      </c>
    </row>
    <row r="30" spans="3:14" x14ac:dyDescent="0.25">
      <c r="C30" s="1835" t="s">
        <v>1118</v>
      </c>
      <c r="D30" s="1840">
        <v>1.4170770926038916</v>
      </c>
      <c r="E30" s="1827">
        <v>5.220814232228582</v>
      </c>
      <c r="F30" s="1828">
        <v>14.385242782112989</v>
      </c>
      <c r="H30" s="1853" t="s">
        <v>422</v>
      </c>
      <c r="I30" s="1846">
        <v>7.7986096908221763</v>
      </c>
      <c r="J30" s="1847">
        <v>15.441256608095824</v>
      </c>
      <c r="L30" s="1861" t="s">
        <v>1128</v>
      </c>
      <c r="M30" s="1856">
        <v>4.604988255270535</v>
      </c>
      <c r="N30" s="1857">
        <v>13.624293050244788</v>
      </c>
    </row>
    <row r="31" spans="3:14" x14ac:dyDescent="0.25">
      <c r="C31" s="1835" t="s">
        <v>1127</v>
      </c>
      <c r="D31" s="1840">
        <v>0.83203762606395926</v>
      </c>
      <c r="E31" s="1827">
        <v>5.1839856446761825</v>
      </c>
      <c r="F31" s="1828">
        <v>15.186545152633023</v>
      </c>
      <c r="H31" s="1852" t="s">
        <v>1130</v>
      </c>
      <c r="I31" s="1846">
        <v>8.1109389296582393</v>
      </c>
      <c r="J31" s="1847">
        <v>15.282941677364009</v>
      </c>
      <c r="L31" s="1861" t="s">
        <v>431</v>
      </c>
      <c r="M31" s="1856">
        <v>5.7795492199320178</v>
      </c>
      <c r="N31" s="1857">
        <v>13.353288203870012</v>
      </c>
    </row>
    <row r="32" spans="3:14" x14ac:dyDescent="0.25">
      <c r="C32" s="1835" t="s">
        <v>1113</v>
      </c>
      <c r="D32" s="1840">
        <v>1.4147902298445245</v>
      </c>
      <c r="E32" s="1827">
        <v>5.5592564045072468</v>
      </c>
      <c r="F32" s="1828">
        <v>14.347714467192949</v>
      </c>
      <c r="H32" s="1852" t="s">
        <v>1125</v>
      </c>
      <c r="I32" s="1846">
        <v>8.3848380702964143</v>
      </c>
      <c r="J32" s="1847">
        <v>15.331957872848095</v>
      </c>
      <c r="L32" s="1861" t="s">
        <v>1126</v>
      </c>
      <c r="M32" s="1856">
        <v>5.0477811626874516</v>
      </c>
      <c r="N32" s="1857">
        <v>14.209950051190873</v>
      </c>
    </row>
    <row r="33" spans="1:14" x14ac:dyDescent="0.25">
      <c r="C33" s="1835" t="s">
        <v>1126</v>
      </c>
      <c r="D33" s="1840">
        <v>0.78700831699401552</v>
      </c>
      <c r="E33" s="1827">
        <v>5.5572728562331877</v>
      </c>
      <c r="F33" s="1828">
        <v>15.850738947938952</v>
      </c>
      <c r="H33" s="1852" t="s">
        <v>1128</v>
      </c>
      <c r="I33" s="1846">
        <v>9.1222367031272906</v>
      </c>
      <c r="J33" s="1847">
        <v>14.609271890964443</v>
      </c>
      <c r="L33" s="1861" t="s">
        <v>427</v>
      </c>
      <c r="M33" s="1856">
        <v>7.1064923819435268</v>
      </c>
      <c r="N33" s="1857">
        <v>12.165110933265062</v>
      </c>
    </row>
    <row r="34" spans="1:14" x14ac:dyDescent="0.25">
      <c r="C34" s="1835" t="s">
        <v>1111</v>
      </c>
      <c r="D34" s="1840">
        <v>0.83193541748786226</v>
      </c>
      <c r="E34" s="1827">
        <v>5.4577849379437202</v>
      </c>
      <c r="F34" s="1828">
        <v>16.764926140023945</v>
      </c>
      <c r="H34" s="1852" t="s">
        <v>1121</v>
      </c>
      <c r="I34" s="1846">
        <v>9.5636035725973407</v>
      </c>
      <c r="J34" s="1847">
        <v>14.357113433109417</v>
      </c>
      <c r="L34" s="1861" t="s">
        <v>1118</v>
      </c>
      <c r="M34" s="1856">
        <v>6.1154888274495649</v>
      </c>
      <c r="N34" s="1857">
        <v>14.514310297533415</v>
      </c>
    </row>
    <row r="35" spans="1:14" x14ac:dyDescent="0.25">
      <c r="C35" s="1835" t="s">
        <v>1321</v>
      </c>
      <c r="D35" s="1840">
        <v>0.92671663752508548</v>
      </c>
      <c r="E35" s="1827">
        <v>5.5193399406739339</v>
      </c>
      <c r="F35" s="1828">
        <v>17.917010457457781</v>
      </c>
      <c r="H35" s="1852" t="s">
        <v>1118</v>
      </c>
      <c r="I35" s="1846">
        <v>9.0564492917248298</v>
      </c>
      <c r="J35" s="1847">
        <v>15.873809684799101</v>
      </c>
      <c r="L35" s="1863" t="s">
        <v>422</v>
      </c>
      <c r="M35" s="1856">
        <v>6.6740718686301896</v>
      </c>
      <c r="N35" s="1857">
        <v>14.267228545908434</v>
      </c>
    </row>
    <row r="36" spans="1:14" x14ac:dyDescent="0.25">
      <c r="C36" s="1835" t="s">
        <v>1129</v>
      </c>
      <c r="D36" s="1840">
        <v>0.76086296527373698</v>
      </c>
      <c r="E36" s="1827">
        <v>5.6085187859465551</v>
      </c>
      <c r="F36" s="1828">
        <v>18.13642721444058</v>
      </c>
      <c r="H36" s="1852" t="s">
        <v>1321</v>
      </c>
      <c r="I36" s="1846">
        <v>9.0347011688469454</v>
      </c>
      <c r="J36" s="1847">
        <v>17.29812247394749</v>
      </c>
      <c r="L36" s="1861" t="s">
        <v>1121</v>
      </c>
      <c r="M36" s="1856">
        <v>8.4429225129891705</v>
      </c>
      <c r="N36" s="1857">
        <v>15.258234703162879</v>
      </c>
    </row>
    <row r="37" spans="1:14" x14ac:dyDescent="0.25">
      <c r="C37" s="1835" t="s">
        <v>1121</v>
      </c>
      <c r="D37" s="1840">
        <v>3.086950362712058</v>
      </c>
      <c r="E37" s="1827">
        <v>7.2861255497800883</v>
      </c>
      <c r="F37" s="1828">
        <v>15.661086422573828</v>
      </c>
      <c r="H37" s="1852" t="s">
        <v>1113</v>
      </c>
      <c r="I37" s="1846">
        <v>11.253699536439433</v>
      </c>
      <c r="J37" s="1847">
        <v>19.064625812394663</v>
      </c>
      <c r="L37" s="1861" t="s">
        <v>1113</v>
      </c>
      <c r="M37" s="1856">
        <v>7.1564234552427735</v>
      </c>
      <c r="N37" s="1857">
        <v>18.123419053802444</v>
      </c>
    </row>
    <row r="38" spans="1:14" x14ac:dyDescent="0.25">
      <c r="C38" s="1835" t="s">
        <v>1117</v>
      </c>
      <c r="D38" s="1840">
        <v>3.8494114267075283</v>
      </c>
      <c r="E38" s="1827">
        <v>7.9820047598877313</v>
      </c>
      <c r="F38" s="1828">
        <v>14.71576232413959</v>
      </c>
      <c r="H38" s="1852" t="s">
        <v>1117</v>
      </c>
      <c r="I38" s="1846">
        <v>20.520081886362178</v>
      </c>
      <c r="J38" s="1847">
        <v>18.933203838520164</v>
      </c>
      <c r="L38" s="1861" t="s">
        <v>1129</v>
      </c>
      <c r="M38" s="1856">
        <v>6.9363181911924618</v>
      </c>
      <c r="N38" s="1857">
        <v>23.041576618748504</v>
      </c>
    </row>
    <row r="39" spans="1:14" x14ac:dyDescent="0.25">
      <c r="C39" s="1837" t="s">
        <v>422</v>
      </c>
      <c r="D39" s="1840">
        <v>1.9396324209957798</v>
      </c>
      <c r="E39" s="1827">
        <v>8.1364278296319981</v>
      </c>
      <c r="F39" s="1828">
        <v>17.500212343244499</v>
      </c>
      <c r="H39" s="1852" t="s">
        <v>1129</v>
      </c>
      <c r="I39" s="1846">
        <v>17.685676332496534</v>
      </c>
      <c r="J39" s="1847">
        <v>24.46272097512378</v>
      </c>
      <c r="L39" s="1861" t="s">
        <v>1110</v>
      </c>
      <c r="M39" s="1856">
        <v>8.3547404841411019</v>
      </c>
      <c r="N39" s="1857">
        <v>23.919806006500092</v>
      </c>
    </row>
    <row r="40" spans="1:14" x14ac:dyDescent="0.25">
      <c r="C40" s="1835" t="s">
        <v>1110</v>
      </c>
      <c r="D40" s="1840">
        <v>1.2746401399324203</v>
      </c>
      <c r="E40" s="1827">
        <v>7.3294028009371957</v>
      </c>
      <c r="F40" s="1828">
        <v>21.958362865817996</v>
      </c>
      <c r="H40" s="1852" t="s">
        <v>1330</v>
      </c>
      <c r="I40" s="1846">
        <v>19.543410277814772</v>
      </c>
      <c r="J40" s="1847">
        <v>27.475563419369038</v>
      </c>
      <c r="L40" s="1861" t="s">
        <v>1117</v>
      </c>
      <c r="M40" s="1856">
        <v>13.872305835073757</v>
      </c>
      <c r="N40" s="1857">
        <v>19.228562963036438</v>
      </c>
    </row>
    <row r="41" spans="1:14" x14ac:dyDescent="0.25">
      <c r="C41" s="1835" t="s">
        <v>1122</v>
      </c>
      <c r="D41" s="1840">
        <v>3.2192167662405096</v>
      </c>
      <c r="E41" s="1827">
        <v>11.35406323348818</v>
      </c>
      <c r="F41" s="1828">
        <v>25.518185037070495</v>
      </c>
      <c r="H41" s="1852" t="s">
        <v>1316</v>
      </c>
      <c r="I41" s="1846">
        <v>24.452213306502841</v>
      </c>
      <c r="J41" s="1847">
        <v>22.668798145420549</v>
      </c>
      <c r="L41" s="1861" t="s">
        <v>1316</v>
      </c>
      <c r="M41" s="1856">
        <v>16.544764981234469</v>
      </c>
      <c r="N41" s="1857">
        <v>22.270867449743431</v>
      </c>
    </row>
    <row r="42" spans="1:14" x14ac:dyDescent="0.25">
      <c r="C42" s="1835" t="s">
        <v>1330</v>
      </c>
      <c r="D42" s="1840">
        <v>4.0549300547919014</v>
      </c>
      <c r="E42" s="1827">
        <v>12.713988073630473</v>
      </c>
      <c r="F42" s="1828">
        <v>23.630845125595819</v>
      </c>
      <c r="H42" s="1852" t="s">
        <v>1122</v>
      </c>
      <c r="I42" s="1846">
        <v>21.921167131229822</v>
      </c>
      <c r="J42" s="1847">
        <v>28.87531027241733</v>
      </c>
      <c r="L42" s="1861" t="s">
        <v>1330</v>
      </c>
      <c r="M42" s="1856">
        <v>11.927479734255872</v>
      </c>
      <c r="N42" s="1857">
        <v>29.46589447711872</v>
      </c>
    </row>
    <row r="43" spans="1:14" ht="15.75" thickBot="1" x14ac:dyDescent="0.3">
      <c r="C43" s="1838" t="s">
        <v>1316</v>
      </c>
      <c r="D43" s="1841">
        <v>8.0460093109615798</v>
      </c>
      <c r="E43" s="1829">
        <v>12.791445436395959</v>
      </c>
      <c r="F43" s="1830">
        <v>20.149604613655256</v>
      </c>
      <c r="H43" s="1854" t="s">
        <v>1110</v>
      </c>
      <c r="I43" s="1848">
        <v>21.6598859546245</v>
      </c>
      <c r="J43" s="1849">
        <v>29.365228292959117</v>
      </c>
      <c r="L43" s="1862" t="s">
        <v>1122</v>
      </c>
      <c r="M43" s="1858">
        <v>14.516271094170733</v>
      </c>
      <c r="N43" s="1859">
        <v>32.841282266634373</v>
      </c>
    </row>
    <row r="45" spans="1:14" x14ac:dyDescent="0.25">
      <c r="A45" s="2" t="s">
        <v>1634</v>
      </c>
    </row>
  </sheetData>
  <mergeCells count="3">
    <mergeCell ref="D4:F4"/>
    <mergeCell ref="I4:J4"/>
    <mergeCell ref="M4:N4"/>
  </mergeCells>
  <pageMargins left="0.7" right="0.7" top="0.78740157499999996" bottom="0.78740157499999996"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3"/>
  <dimension ref="A1:D5"/>
  <sheetViews>
    <sheetView workbookViewId="0">
      <selection activeCell="A3" sqref="A3:D3"/>
    </sheetView>
  </sheetViews>
  <sheetFormatPr baseColWidth="10" defaultRowHeight="15" x14ac:dyDescent="0.25"/>
  <sheetData>
    <row r="1" spans="1:4" ht="18.75" x14ac:dyDescent="0.3">
      <c r="A1" s="1" t="s">
        <v>205</v>
      </c>
      <c r="B1" s="1" t="s">
        <v>206</v>
      </c>
    </row>
    <row r="3" spans="1:4" x14ac:dyDescent="0.25">
      <c r="A3" s="1900" t="s">
        <v>1654</v>
      </c>
      <c r="B3" s="1900"/>
      <c r="C3" s="1900"/>
      <c r="D3" s="1900"/>
    </row>
    <row r="5" spans="1:4" s="3" customFormat="1" x14ac:dyDescent="0.25">
      <c r="A5" s="3" t="s">
        <v>200</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7" tint="0.39997558519241921"/>
  </sheetPr>
  <dimension ref="A1:D16"/>
  <sheetViews>
    <sheetView workbookViewId="0">
      <selection activeCell="H14" sqref="H14"/>
    </sheetView>
  </sheetViews>
  <sheetFormatPr baseColWidth="10" defaultRowHeight="15" x14ac:dyDescent="0.25"/>
  <cols>
    <col min="1" max="1" width="20.7109375" customWidth="1"/>
    <col min="2" max="2" width="14" customWidth="1"/>
    <col min="3" max="3" width="28.7109375" customWidth="1"/>
    <col min="4" max="4" width="23" customWidth="1"/>
  </cols>
  <sheetData>
    <row r="1" spans="1:4" ht="18.75" x14ac:dyDescent="0.3">
      <c r="A1" s="1" t="s">
        <v>20</v>
      </c>
      <c r="B1" s="1" t="s">
        <v>21</v>
      </c>
    </row>
    <row r="2" spans="1:4" ht="19.5" thickBot="1" x14ac:dyDescent="0.35">
      <c r="A2" s="1"/>
      <c r="B2" s="1"/>
    </row>
    <row r="3" spans="1:4" ht="15.75" thickBot="1" x14ac:dyDescent="0.3">
      <c r="B3" s="185" t="s">
        <v>377</v>
      </c>
      <c r="C3" s="186" t="s">
        <v>378</v>
      </c>
      <c r="D3" s="187" t="s">
        <v>379</v>
      </c>
    </row>
    <row r="4" spans="1:4" x14ac:dyDescent="0.25">
      <c r="A4" s="138" t="s">
        <v>381</v>
      </c>
      <c r="B4" s="168">
        <v>75.234420790133001</v>
      </c>
      <c r="C4" s="168">
        <v>21.653541424756099</v>
      </c>
      <c r="D4" s="169">
        <v>3.1120377851108998</v>
      </c>
    </row>
    <row r="5" spans="1:4" x14ac:dyDescent="0.25">
      <c r="A5" s="173"/>
      <c r="B5" s="2415" t="s">
        <v>386</v>
      </c>
      <c r="C5" s="2416"/>
      <c r="D5" s="2417"/>
    </row>
    <row r="6" spans="1:4" x14ac:dyDescent="0.25">
      <c r="A6" s="173" t="s">
        <v>382</v>
      </c>
      <c r="B6" s="39">
        <v>87.324193937877894</v>
      </c>
      <c r="C6" s="39">
        <v>12.168258446794001</v>
      </c>
      <c r="D6" s="170">
        <v>0.50754761532807602</v>
      </c>
    </row>
    <row r="7" spans="1:4" x14ac:dyDescent="0.25">
      <c r="A7" s="173" t="s">
        <v>383</v>
      </c>
      <c r="B7" s="39">
        <v>15.871281260739799</v>
      </c>
      <c r="C7" s="39">
        <v>68.227769664655099</v>
      </c>
      <c r="D7" s="170">
        <v>15.9009490746051</v>
      </c>
    </row>
    <row r="8" spans="1:4" x14ac:dyDescent="0.25">
      <c r="A8" s="173" t="s">
        <v>374</v>
      </c>
      <c r="B8" s="39">
        <v>14.373481210851001</v>
      </c>
      <c r="C8" s="39">
        <v>72.2439056902099</v>
      </c>
      <c r="D8" s="170">
        <v>13.3826130989391</v>
      </c>
    </row>
    <row r="9" spans="1:4" x14ac:dyDescent="0.25">
      <c r="A9" s="173" t="s">
        <v>373</v>
      </c>
      <c r="B9" s="39">
        <v>19.745620726451701</v>
      </c>
      <c r="C9" s="39">
        <v>57.817712859304599</v>
      </c>
      <c r="D9" s="170">
        <v>22.4366664142436</v>
      </c>
    </row>
    <row r="10" spans="1:4" x14ac:dyDescent="0.25">
      <c r="A10" s="173"/>
      <c r="B10" s="2415" t="s">
        <v>387</v>
      </c>
      <c r="C10" s="2416"/>
      <c r="D10" s="2417"/>
    </row>
    <row r="11" spans="1:4" x14ac:dyDescent="0.25">
      <c r="A11" s="173" t="s">
        <v>380</v>
      </c>
      <c r="B11" s="39">
        <v>34.834916888025496</v>
      </c>
      <c r="C11" s="39">
        <v>50.922574663901401</v>
      </c>
      <c r="D11" s="170">
        <v>14.242508448073099</v>
      </c>
    </row>
    <row r="12" spans="1:4" x14ac:dyDescent="0.25">
      <c r="A12" s="173" t="s">
        <v>384</v>
      </c>
      <c r="B12" s="39">
        <v>10.794105670654201</v>
      </c>
      <c r="C12" s="39">
        <v>72.843050251231901</v>
      </c>
      <c r="D12" s="170">
        <v>16.362844078113799</v>
      </c>
    </row>
    <row r="13" spans="1:4" x14ac:dyDescent="0.25">
      <c r="A13" s="173" t="s">
        <v>293</v>
      </c>
      <c r="B13" s="39">
        <v>10.9822049983855</v>
      </c>
      <c r="C13" s="39">
        <v>76.284443757711898</v>
      </c>
      <c r="D13" s="170">
        <v>12.7333512439026</v>
      </c>
    </row>
    <row r="14" spans="1:4" ht="15.75" thickBot="1" x14ac:dyDescent="0.3">
      <c r="A14" s="174" t="s">
        <v>385</v>
      </c>
      <c r="B14" s="171">
        <v>11.4106266984176</v>
      </c>
      <c r="C14" s="171">
        <v>66.851852261042396</v>
      </c>
      <c r="D14" s="172">
        <v>21.737521040539999</v>
      </c>
    </row>
    <row r="16" spans="1:4" s="3" customFormat="1" x14ac:dyDescent="0.25">
      <c r="A16" s="3" t="s">
        <v>17</v>
      </c>
    </row>
  </sheetData>
  <mergeCells count="2">
    <mergeCell ref="B5:D5"/>
    <mergeCell ref="B10:D10"/>
  </mergeCells>
  <pageMargins left="0.7" right="0.7" top="0.78740157499999996" bottom="0.78740157499999996"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4">
    <tabColor theme="4" tint="0.39997558519241921"/>
  </sheetPr>
  <dimension ref="A1:F26"/>
  <sheetViews>
    <sheetView workbookViewId="0">
      <selection activeCell="F37" sqref="F37"/>
    </sheetView>
  </sheetViews>
  <sheetFormatPr baseColWidth="10" defaultRowHeight="15" x14ac:dyDescent="0.25"/>
  <cols>
    <col min="1" max="1" width="11.7109375" customWidth="1"/>
    <col min="2" max="2" width="14.140625" customWidth="1"/>
    <col min="3" max="3" width="15.42578125" bestFit="1" customWidth="1"/>
    <col min="4" max="4" width="14.7109375" bestFit="1" customWidth="1"/>
    <col min="5" max="5" width="19.7109375" bestFit="1" customWidth="1"/>
    <col min="6" max="6" width="25" bestFit="1" customWidth="1"/>
  </cols>
  <sheetData>
    <row r="1" spans="1:6" ht="18.75" x14ac:dyDescent="0.3">
      <c r="A1" s="1" t="s">
        <v>207</v>
      </c>
      <c r="B1" s="1" t="s">
        <v>208</v>
      </c>
    </row>
    <row r="2" spans="1:6" ht="15.75" thickBot="1" x14ac:dyDescent="0.3"/>
    <row r="3" spans="1:6" ht="15.75" thickBot="1" x14ac:dyDescent="0.3">
      <c r="B3" s="638"/>
      <c r="C3" s="775" t="s">
        <v>952</v>
      </c>
      <c r="D3" s="776" t="s">
        <v>953</v>
      </c>
      <c r="E3" s="776" t="s">
        <v>954</v>
      </c>
      <c r="F3" s="777" t="s">
        <v>955</v>
      </c>
    </row>
    <row r="4" spans="1:6" ht="15.75" thickBot="1" x14ac:dyDescent="0.3">
      <c r="B4" s="638"/>
      <c r="C4" s="792">
        <v>1</v>
      </c>
      <c r="D4" s="793">
        <v>2</v>
      </c>
      <c r="E4" s="793">
        <v>3</v>
      </c>
      <c r="F4" s="794">
        <v>4</v>
      </c>
    </row>
    <row r="5" spans="1:6" ht="15.75" thickBot="1" x14ac:dyDescent="0.3">
      <c r="B5" s="771"/>
      <c r="C5" s="2207" t="s">
        <v>956</v>
      </c>
      <c r="D5" s="2208"/>
      <c r="E5" s="2208"/>
      <c r="F5" s="2209"/>
    </row>
    <row r="6" spans="1:6" x14ac:dyDescent="0.25">
      <c r="B6" s="784" t="s">
        <v>640</v>
      </c>
      <c r="C6" s="790">
        <v>13.9</v>
      </c>
      <c r="D6" s="774">
        <v>11.2</v>
      </c>
      <c r="E6" s="774">
        <v>19.5</v>
      </c>
      <c r="F6" s="791">
        <v>55.3</v>
      </c>
    </row>
    <row r="7" spans="1:6" x14ac:dyDescent="0.25">
      <c r="B7" s="785" t="s">
        <v>950</v>
      </c>
      <c r="C7" s="782">
        <v>9</v>
      </c>
      <c r="D7" s="772">
        <v>9.5</v>
      </c>
      <c r="E7" s="772">
        <v>19.899999999999999</v>
      </c>
      <c r="F7" s="778">
        <v>61.6</v>
      </c>
    </row>
    <row r="8" spans="1:6" ht="15.75" thickBot="1" x14ac:dyDescent="0.3">
      <c r="B8" s="786" t="s">
        <v>951</v>
      </c>
      <c r="C8" s="787">
        <v>18.600000000000001</v>
      </c>
      <c r="D8" s="788">
        <v>12.9</v>
      </c>
      <c r="E8" s="788">
        <v>19.2</v>
      </c>
      <c r="F8" s="789">
        <v>49.4</v>
      </c>
    </row>
    <row r="9" spans="1:6" ht="15.75" thickBot="1" x14ac:dyDescent="0.3">
      <c r="B9" s="781"/>
      <c r="C9" s="2207" t="s">
        <v>957</v>
      </c>
      <c r="D9" s="2208"/>
      <c r="E9" s="2208"/>
      <c r="F9" s="2209"/>
    </row>
    <row r="10" spans="1:6" x14ac:dyDescent="0.25">
      <c r="B10" s="784" t="s">
        <v>640</v>
      </c>
      <c r="C10" s="790">
        <v>27.8</v>
      </c>
      <c r="D10" s="774">
        <v>25.3</v>
      </c>
      <c r="E10" s="774">
        <v>24</v>
      </c>
      <c r="F10" s="791">
        <v>22.9</v>
      </c>
    </row>
    <row r="11" spans="1:6" x14ac:dyDescent="0.25">
      <c r="B11" s="785" t="s">
        <v>950</v>
      </c>
      <c r="C11" s="782">
        <v>31.9</v>
      </c>
      <c r="D11" s="772">
        <v>27.2</v>
      </c>
      <c r="E11" s="772">
        <v>23.6</v>
      </c>
      <c r="F11" s="778">
        <v>17.3</v>
      </c>
    </row>
    <row r="12" spans="1:6" ht="15.75" thickBot="1" x14ac:dyDescent="0.3">
      <c r="B12" s="786" t="s">
        <v>951</v>
      </c>
      <c r="C12" s="787">
        <v>23.9</v>
      </c>
      <c r="D12" s="788">
        <v>23.4</v>
      </c>
      <c r="E12" s="788">
        <v>24.4</v>
      </c>
      <c r="F12" s="789">
        <v>28.2</v>
      </c>
    </row>
    <row r="13" spans="1:6" ht="15.75" thickBot="1" x14ac:dyDescent="0.3">
      <c r="B13" s="781"/>
      <c r="C13" s="2207" t="s">
        <v>958</v>
      </c>
      <c r="D13" s="2208"/>
      <c r="E13" s="2208"/>
      <c r="F13" s="2209"/>
    </row>
    <row r="14" spans="1:6" x14ac:dyDescent="0.25">
      <c r="B14" s="784" t="s">
        <v>640</v>
      </c>
      <c r="C14" s="790">
        <v>7.5</v>
      </c>
      <c r="D14" s="774">
        <v>9.3000000000000007</v>
      </c>
      <c r="E14" s="774">
        <v>18.7</v>
      </c>
      <c r="F14" s="791">
        <v>64.5</v>
      </c>
    </row>
    <row r="15" spans="1:6" x14ac:dyDescent="0.25">
      <c r="B15" s="785" t="s">
        <v>950</v>
      </c>
      <c r="C15" s="782">
        <v>4.8</v>
      </c>
      <c r="D15" s="772">
        <v>7.6</v>
      </c>
      <c r="E15" s="772">
        <v>16.3</v>
      </c>
      <c r="F15" s="778">
        <v>71.400000000000006</v>
      </c>
    </row>
    <row r="16" spans="1:6" ht="15.75" thickBot="1" x14ac:dyDescent="0.3">
      <c r="B16" s="786" t="s">
        <v>951</v>
      </c>
      <c r="C16" s="787">
        <v>10</v>
      </c>
      <c r="D16" s="788">
        <v>10.9</v>
      </c>
      <c r="E16" s="788">
        <v>21</v>
      </c>
      <c r="F16" s="789">
        <v>58.1</v>
      </c>
    </row>
    <row r="17" spans="1:6" ht="15.75" thickBot="1" x14ac:dyDescent="0.3">
      <c r="B17" s="781"/>
      <c r="C17" s="2207" t="s">
        <v>959</v>
      </c>
      <c r="D17" s="2208"/>
      <c r="E17" s="2208"/>
      <c r="F17" s="2209"/>
    </row>
    <row r="18" spans="1:6" x14ac:dyDescent="0.25">
      <c r="B18" s="784" t="s">
        <v>640</v>
      </c>
      <c r="C18" s="790">
        <v>61.7</v>
      </c>
      <c r="D18" s="774">
        <v>23.6</v>
      </c>
      <c r="E18" s="774">
        <v>7.7</v>
      </c>
      <c r="F18" s="791">
        <v>6.9</v>
      </c>
    </row>
    <row r="19" spans="1:6" x14ac:dyDescent="0.25">
      <c r="B19" s="785" t="s">
        <v>950</v>
      </c>
      <c r="C19" s="782">
        <v>69.400000000000006</v>
      </c>
      <c r="D19" s="772">
        <v>20.399999999999999</v>
      </c>
      <c r="E19" s="772">
        <v>6.3</v>
      </c>
      <c r="F19" s="778">
        <v>3.9</v>
      </c>
    </row>
    <row r="20" spans="1:6" ht="15.75" thickBot="1" x14ac:dyDescent="0.3">
      <c r="B20" s="786" t="s">
        <v>951</v>
      </c>
      <c r="C20" s="787">
        <v>54.5</v>
      </c>
      <c r="D20" s="788">
        <v>26.7</v>
      </c>
      <c r="E20" s="788">
        <v>9.1</v>
      </c>
      <c r="F20" s="789">
        <v>9.8000000000000007</v>
      </c>
    </row>
    <row r="21" spans="1:6" ht="15.75" thickBot="1" x14ac:dyDescent="0.3">
      <c r="B21" s="781"/>
      <c r="C21" s="2207" t="s">
        <v>960</v>
      </c>
      <c r="D21" s="2208"/>
      <c r="E21" s="2208"/>
      <c r="F21" s="2209"/>
    </row>
    <row r="22" spans="1:6" x14ac:dyDescent="0.25">
      <c r="B22" s="784" t="s">
        <v>640</v>
      </c>
      <c r="C22" s="790">
        <v>40.799999999999997</v>
      </c>
      <c r="D22" s="774">
        <v>24.6</v>
      </c>
      <c r="E22" s="774">
        <v>15.8</v>
      </c>
      <c r="F22" s="791">
        <v>18.8</v>
      </c>
    </row>
    <row r="23" spans="1:6" x14ac:dyDescent="0.25">
      <c r="B23" s="785" t="s">
        <v>950</v>
      </c>
      <c r="C23" s="782">
        <v>46.2</v>
      </c>
      <c r="D23" s="772">
        <v>26.2</v>
      </c>
      <c r="E23" s="773">
        <v>14.3</v>
      </c>
      <c r="F23" s="778">
        <v>13.3</v>
      </c>
    </row>
    <row r="24" spans="1:6" ht="15.75" thickBot="1" x14ac:dyDescent="0.3">
      <c r="B24" s="786" t="s">
        <v>951</v>
      </c>
      <c r="C24" s="783">
        <v>35.6</v>
      </c>
      <c r="D24" s="779">
        <v>23.2</v>
      </c>
      <c r="E24" s="779">
        <v>17.100000000000001</v>
      </c>
      <c r="F24" s="780">
        <v>24.1</v>
      </c>
    </row>
    <row r="26" spans="1:6" x14ac:dyDescent="0.25">
      <c r="A26" s="3" t="s">
        <v>95</v>
      </c>
    </row>
  </sheetData>
  <mergeCells count="5">
    <mergeCell ref="C5:F5"/>
    <mergeCell ref="C9:F9"/>
    <mergeCell ref="C13:F13"/>
    <mergeCell ref="C17:F17"/>
    <mergeCell ref="C21:F21"/>
  </mergeCells>
  <pageMargins left="0.7" right="0.7" top="0.78740157499999996" bottom="0.78740157499999996"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5">
    <tabColor theme="4" tint="0.39997558519241921"/>
  </sheetPr>
  <dimension ref="A1:I14"/>
  <sheetViews>
    <sheetView workbookViewId="0">
      <selection activeCell="E35" sqref="E35"/>
    </sheetView>
  </sheetViews>
  <sheetFormatPr baseColWidth="10" defaultRowHeight="15" x14ac:dyDescent="0.25"/>
  <cols>
    <col min="1" max="1" width="12.5703125" customWidth="1"/>
    <col min="2" max="2" width="21.42578125" customWidth="1"/>
    <col min="3" max="5" width="16.5703125" bestFit="1" customWidth="1"/>
    <col min="6" max="6" width="19.85546875" customWidth="1"/>
    <col min="7" max="7" width="16.5703125" bestFit="1" customWidth="1"/>
    <col min="8" max="8" width="19.140625" bestFit="1" customWidth="1"/>
  </cols>
  <sheetData>
    <row r="1" spans="1:9" ht="18.75" x14ac:dyDescent="0.3">
      <c r="A1" s="1" t="s">
        <v>209</v>
      </c>
      <c r="B1" s="1" t="s">
        <v>210</v>
      </c>
    </row>
    <row r="3" spans="1:9" x14ac:dyDescent="0.25">
      <c r="A3" s="638"/>
      <c r="B3" s="20"/>
      <c r="C3" s="798"/>
      <c r="D3" s="798"/>
      <c r="E3" s="798"/>
      <c r="F3" s="798"/>
      <c r="G3" s="20"/>
      <c r="I3" s="638"/>
    </row>
    <row r="4" spans="1:9" ht="15.75" thickBot="1" x14ac:dyDescent="0.3">
      <c r="A4" s="638"/>
      <c r="B4" s="20"/>
      <c r="C4" s="799"/>
      <c r="D4" s="799"/>
      <c r="E4" s="799"/>
      <c r="F4" s="799"/>
      <c r="G4" s="20"/>
      <c r="I4" s="638"/>
    </row>
    <row r="5" spans="1:9" ht="15.75" thickBot="1" x14ac:dyDescent="0.3">
      <c r="A5" s="638"/>
      <c r="B5" s="638"/>
      <c r="C5" s="549" t="s">
        <v>961</v>
      </c>
      <c r="D5" s="550" t="s">
        <v>962</v>
      </c>
      <c r="E5" s="550" t="s">
        <v>963</v>
      </c>
      <c r="F5" s="551" t="s">
        <v>964</v>
      </c>
      <c r="I5" s="638"/>
    </row>
    <row r="6" spans="1:9" x14ac:dyDescent="0.25">
      <c r="B6" s="805" t="s">
        <v>640</v>
      </c>
      <c r="C6" s="808">
        <v>37.200000000000003</v>
      </c>
      <c r="D6" s="797">
        <v>29.3</v>
      </c>
      <c r="E6" s="797">
        <v>12.4</v>
      </c>
      <c r="F6" s="809">
        <v>21.1</v>
      </c>
      <c r="I6" s="638"/>
    </row>
    <row r="7" spans="1:9" x14ac:dyDescent="0.25">
      <c r="B7" s="806" t="s">
        <v>950</v>
      </c>
      <c r="C7" s="800">
        <v>33.4</v>
      </c>
      <c r="D7" s="795">
        <v>31.1</v>
      </c>
      <c r="E7" s="795">
        <v>12.7</v>
      </c>
      <c r="F7" s="801">
        <v>22.8</v>
      </c>
      <c r="I7" s="638"/>
    </row>
    <row r="8" spans="1:9" x14ac:dyDescent="0.25">
      <c r="B8" s="806" t="s">
        <v>951</v>
      </c>
      <c r="C8" s="800">
        <v>40.799999999999997</v>
      </c>
      <c r="D8" s="795">
        <v>27.5</v>
      </c>
      <c r="E8" s="796">
        <v>12.1</v>
      </c>
      <c r="F8" s="801">
        <v>19.600000000000001</v>
      </c>
      <c r="I8" s="638"/>
    </row>
    <row r="9" spans="1:9" ht="30" x14ac:dyDescent="0.25">
      <c r="B9" s="806" t="s">
        <v>967</v>
      </c>
      <c r="C9" s="800">
        <v>36.299999999999997</v>
      </c>
      <c r="D9" s="795">
        <v>28.7</v>
      </c>
      <c r="E9" s="795">
        <v>12.6</v>
      </c>
      <c r="F9" s="801">
        <v>22.4</v>
      </c>
      <c r="I9" s="638"/>
    </row>
    <row r="10" spans="1:9" ht="30" x14ac:dyDescent="0.25">
      <c r="B10" s="806" t="s">
        <v>965</v>
      </c>
      <c r="C10" s="800">
        <v>41.6</v>
      </c>
      <c r="D10" s="795">
        <v>31.9</v>
      </c>
      <c r="E10" s="796">
        <v>11.5</v>
      </c>
      <c r="F10" s="801">
        <v>15</v>
      </c>
      <c r="I10" s="638"/>
    </row>
    <row r="11" spans="1:9" ht="30.75" thickBot="1" x14ac:dyDescent="0.3">
      <c r="B11" s="807" t="s">
        <v>966</v>
      </c>
      <c r="C11" s="802">
        <v>43.6</v>
      </c>
      <c r="D11" s="803">
        <v>31.4</v>
      </c>
      <c r="E11" s="803">
        <v>12.2</v>
      </c>
      <c r="F11" s="804">
        <v>12.8</v>
      </c>
      <c r="I11" s="638"/>
    </row>
    <row r="14" spans="1:9" x14ac:dyDescent="0.25">
      <c r="A14" s="3" t="s">
        <v>95</v>
      </c>
    </row>
  </sheetData>
  <pageMargins left="0.7" right="0.7" top="0.78740157499999996" bottom="0.78740157499999996"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6"/>
  <dimension ref="A1:D5"/>
  <sheetViews>
    <sheetView workbookViewId="0">
      <selection activeCell="A3" sqref="A3:D3"/>
    </sheetView>
  </sheetViews>
  <sheetFormatPr baseColWidth="10" defaultRowHeight="15" x14ac:dyDescent="0.25"/>
  <sheetData>
    <row r="1" spans="1:4" ht="18.75" x14ac:dyDescent="0.3">
      <c r="A1" s="1" t="s">
        <v>211</v>
      </c>
      <c r="B1" s="1" t="s">
        <v>212</v>
      </c>
    </row>
    <row r="3" spans="1:4" x14ac:dyDescent="0.25">
      <c r="A3" s="1900" t="s">
        <v>1654</v>
      </c>
      <c r="B3" s="1900"/>
      <c r="C3" s="1900"/>
      <c r="D3" s="1900"/>
    </row>
    <row r="5" spans="1:4" s="3" customFormat="1" x14ac:dyDescent="0.25">
      <c r="A5" s="3" t="s">
        <v>213</v>
      </c>
    </row>
  </sheetData>
  <pageMargins left="0.7" right="0.7" top="0.78740157499999996" bottom="0.78740157499999996"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7"/>
  <dimension ref="A1:D5"/>
  <sheetViews>
    <sheetView workbookViewId="0">
      <selection activeCell="A3" sqref="A3:D3"/>
    </sheetView>
  </sheetViews>
  <sheetFormatPr baseColWidth="10" defaultRowHeight="15" x14ac:dyDescent="0.25"/>
  <sheetData>
    <row r="1" spans="1:4" ht="18.75" x14ac:dyDescent="0.3">
      <c r="A1" s="1" t="s">
        <v>214</v>
      </c>
      <c r="B1" s="1" t="s">
        <v>215</v>
      </c>
    </row>
    <row r="3" spans="1:4" x14ac:dyDescent="0.25">
      <c r="A3" s="1900" t="s">
        <v>1654</v>
      </c>
      <c r="B3" s="1900"/>
      <c r="C3" s="1900"/>
      <c r="D3" s="1900"/>
    </row>
    <row r="5" spans="1:4" s="3" customFormat="1" x14ac:dyDescent="0.25">
      <c r="A5" s="3" t="s">
        <v>213</v>
      </c>
    </row>
  </sheetData>
  <pageMargins left="0.7" right="0.7" top="0.78740157499999996" bottom="0.78740157499999996"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8"/>
  <dimension ref="A1:D5"/>
  <sheetViews>
    <sheetView workbookViewId="0">
      <selection activeCell="A3" sqref="A3:D3"/>
    </sheetView>
  </sheetViews>
  <sheetFormatPr baseColWidth="10" defaultRowHeight="15" x14ac:dyDescent="0.25"/>
  <sheetData>
    <row r="1" spans="1:4" ht="18.75" x14ac:dyDescent="0.3">
      <c r="A1" s="1" t="s">
        <v>216</v>
      </c>
      <c r="B1" s="1" t="s">
        <v>217</v>
      </c>
    </row>
    <row r="3" spans="1:4" x14ac:dyDescent="0.25">
      <c r="A3" s="1900" t="s">
        <v>1654</v>
      </c>
      <c r="B3" s="1900"/>
      <c r="C3" s="1900"/>
      <c r="D3" s="1900"/>
    </row>
    <row r="5" spans="1:4" s="3" customFormat="1" x14ac:dyDescent="0.25">
      <c r="A5" s="3" t="s">
        <v>121</v>
      </c>
    </row>
  </sheetData>
  <pageMargins left="0.7" right="0.7" top="0.78740157499999996" bottom="0.78740157499999996"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9"/>
  <dimension ref="A1:D5"/>
  <sheetViews>
    <sheetView workbookViewId="0">
      <selection activeCell="A3" sqref="A3:D3"/>
    </sheetView>
  </sheetViews>
  <sheetFormatPr baseColWidth="10" defaultRowHeight="15" x14ac:dyDescent="0.25"/>
  <sheetData>
    <row r="1" spans="1:4" ht="18.75" x14ac:dyDescent="0.3">
      <c r="A1" s="1" t="s">
        <v>218</v>
      </c>
      <c r="B1" s="1" t="s">
        <v>219</v>
      </c>
    </row>
    <row r="3" spans="1:4" x14ac:dyDescent="0.25">
      <c r="A3" s="1900" t="s">
        <v>1654</v>
      </c>
      <c r="B3" s="1900"/>
      <c r="C3" s="1900"/>
      <c r="D3" s="1900"/>
    </row>
    <row r="5" spans="1:4" s="3" customFormat="1" x14ac:dyDescent="0.25">
      <c r="A5" s="3" t="s">
        <v>220</v>
      </c>
    </row>
  </sheetData>
  <pageMargins left="0.7" right="0.7" top="0.78740157499999996" bottom="0.78740157499999996"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0"/>
  <dimension ref="A1:D5"/>
  <sheetViews>
    <sheetView workbookViewId="0">
      <selection activeCell="A3" sqref="A3:D3"/>
    </sheetView>
  </sheetViews>
  <sheetFormatPr baseColWidth="10" defaultRowHeight="15" x14ac:dyDescent="0.25"/>
  <sheetData>
    <row r="1" spans="1:4" ht="18.75" x14ac:dyDescent="0.3">
      <c r="A1" s="1" t="s">
        <v>221</v>
      </c>
      <c r="B1" s="1" t="s">
        <v>222</v>
      </c>
    </row>
    <row r="3" spans="1:4" x14ac:dyDescent="0.25">
      <c r="A3" s="1900" t="s">
        <v>1654</v>
      </c>
      <c r="B3" s="1900"/>
      <c r="C3" s="1900"/>
      <c r="D3" s="1900"/>
    </row>
    <row r="5" spans="1:4" s="3" customFormat="1" x14ac:dyDescent="0.25">
      <c r="A5" s="3" t="s">
        <v>220</v>
      </c>
    </row>
  </sheetData>
  <pageMargins left="0.7" right="0.7" top="0.78740157499999996" bottom="0.78740157499999996"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5"/>
  <sheetViews>
    <sheetView workbookViewId="0">
      <selection activeCell="A3" sqref="A3:D3"/>
    </sheetView>
  </sheetViews>
  <sheetFormatPr baseColWidth="10" defaultRowHeight="15" x14ac:dyDescent="0.25"/>
  <cols>
    <col min="1" max="1" width="12.140625" customWidth="1"/>
  </cols>
  <sheetData>
    <row r="1" spans="1:4" ht="18.75" x14ac:dyDescent="0.3">
      <c r="A1" s="896" t="s">
        <v>1438</v>
      </c>
      <c r="B1" s="896" t="s">
        <v>1439</v>
      </c>
    </row>
    <row r="3" spans="1:4" x14ac:dyDescent="0.25">
      <c r="A3" s="1900" t="s">
        <v>1654</v>
      </c>
      <c r="B3" s="1900"/>
      <c r="C3" s="1900"/>
      <c r="D3" s="1900"/>
    </row>
    <row r="5" spans="1:4" x14ac:dyDescent="0.25">
      <c r="A5" s="2" t="s">
        <v>1440</v>
      </c>
    </row>
  </sheetData>
  <pageMargins left="0.7" right="0.7" top="0.78740157499999996" bottom="0.78740157499999996" header="0.3" footer="0.3"/>
  <pageSetup paperSize="9" orientation="portrait" verticalDpi="0"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1"/>
  <dimension ref="A1:D5"/>
  <sheetViews>
    <sheetView workbookViewId="0">
      <selection activeCell="A3" sqref="A3:D3"/>
    </sheetView>
  </sheetViews>
  <sheetFormatPr baseColWidth="10" defaultRowHeight="15" x14ac:dyDescent="0.25"/>
  <cols>
    <col min="1" max="1" width="13" customWidth="1"/>
  </cols>
  <sheetData>
    <row r="1" spans="1:4" ht="18.75" x14ac:dyDescent="0.3">
      <c r="A1" s="1" t="s">
        <v>223</v>
      </c>
      <c r="B1" s="1" t="s">
        <v>224</v>
      </c>
    </row>
    <row r="3" spans="1:4" x14ac:dyDescent="0.25">
      <c r="A3" s="1900" t="s">
        <v>1654</v>
      </c>
      <c r="B3" s="1900"/>
      <c r="C3" s="1900"/>
      <c r="D3" s="1900"/>
    </row>
    <row r="5" spans="1:4" s="3" customFormat="1" x14ac:dyDescent="0.25">
      <c r="A5" s="3" t="s">
        <v>220</v>
      </c>
    </row>
  </sheetData>
  <pageMargins left="0.7" right="0.7" top="0.78740157499999996" bottom="0.78740157499999996"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2"/>
  <dimension ref="A1:D5"/>
  <sheetViews>
    <sheetView workbookViewId="0">
      <selection activeCell="A3" sqref="A3:D3"/>
    </sheetView>
  </sheetViews>
  <sheetFormatPr baseColWidth="10" defaultRowHeight="15" x14ac:dyDescent="0.25"/>
  <cols>
    <col min="1" max="1" width="12.85546875" customWidth="1"/>
  </cols>
  <sheetData>
    <row r="1" spans="1:4" ht="18.75" x14ac:dyDescent="0.3">
      <c r="A1" s="1" t="s">
        <v>225</v>
      </c>
      <c r="B1" s="1" t="s">
        <v>226</v>
      </c>
    </row>
    <row r="3" spans="1:4" x14ac:dyDescent="0.25">
      <c r="A3" s="1900" t="s">
        <v>1654</v>
      </c>
      <c r="B3" s="1900"/>
      <c r="C3" s="1900"/>
      <c r="D3" s="1900"/>
    </row>
    <row r="5" spans="1:4" s="3" customFormat="1" x14ac:dyDescent="0.25">
      <c r="A5" s="3" t="s">
        <v>121</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7" tint="0.39997558519241921"/>
  </sheetPr>
  <dimension ref="A1:G16"/>
  <sheetViews>
    <sheetView workbookViewId="0">
      <selection activeCell="D36" sqref="D36"/>
    </sheetView>
  </sheetViews>
  <sheetFormatPr baseColWidth="10" defaultRowHeight="15" x14ac:dyDescent="0.25"/>
  <cols>
    <col min="1" max="1" width="30.28515625" customWidth="1"/>
    <col min="2" max="2" width="21.42578125" customWidth="1"/>
    <col min="3" max="3" width="24.7109375" customWidth="1"/>
    <col min="4" max="4" width="26.140625" customWidth="1"/>
    <col min="5" max="5" width="9.5703125" bestFit="1" customWidth="1"/>
    <col min="6" max="6" width="18.140625" customWidth="1"/>
    <col min="7" max="7" width="26.5703125" customWidth="1"/>
  </cols>
  <sheetData>
    <row r="1" spans="1:7" ht="18.75" x14ac:dyDescent="0.3">
      <c r="A1" s="1" t="s">
        <v>22</v>
      </c>
      <c r="B1" s="1" t="s">
        <v>23</v>
      </c>
    </row>
    <row r="2" spans="1:7" ht="19.5" thickBot="1" x14ac:dyDescent="0.35">
      <c r="A2" s="1"/>
      <c r="B2" s="1"/>
    </row>
    <row r="3" spans="1:7" x14ac:dyDescent="0.25">
      <c r="B3" s="181" t="s">
        <v>381</v>
      </c>
      <c r="C3" s="182" t="s">
        <v>382</v>
      </c>
      <c r="D3" s="182" t="s">
        <v>407</v>
      </c>
      <c r="E3" s="182" t="s">
        <v>406</v>
      </c>
      <c r="F3" s="182" t="s">
        <v>408</v>
      </c>
      <c r="G3" s="183" t="s">
        <v>409</v>
      </c>
    </row>
    <row r="4" spans="1:7" x14ac:dyDescent="0.25">
      <c r="A4" s="8"/>
      <c r="B4" s="2415" t="s">
        <v>412</v>
      </c>
      <c r="C4" s="2416"/>
      <c r="D4" s="2416"/>
      <c r="E4" s="2416"/>
      <c r="F4" s="2416"/>
      <c r="G4" s="2417"/>
    </row>
    <row r="5" spans="1:7" x14ac:dyDescent="0.25">
      <c r="A5" s="173" t="s">
        <v>400</v>
      </c>
      <c r="B5" s="39">
        <v>2.1281846630496899</v>
      </c>
      <c r="C5" s="39">
        <v>0.37628674484420699</v>
      </c>
      <c r="D5" s="39">
        <v>10.730101446340599</v>
      </c>
      <c r="E5" s="39">
        <v>1.05646227140233</v>
      </c>
      <c r="F5" s="39">
        <v>2.0835328916017199</v>
      </c>
      <c r="G5" s="170">
        <v>3.4954234054436601</v>
      </c>
    </row>
    <row r="6" spans="1:7" x14ac:dyDescent="0.25">
      <c r="A6" s="188"/>
      <c r="B6" s="2415" t="s">
        <v>410</v>
      </c>
      <c r="C6" s="2416"/>
      <c r="D6" s="2416"/>
      <c r="E6" s="2416"/>
      <c r="F6" s="2416"/>
      <c r="G6" s="2417"/>
    </row>
    <row r="7" spans="1:7" x14ac:dyDescent="0.25">
      <c r="A7" s="189" t="s">
        <v>401</v>
      </c>
      <c r="B7" s="39">
        <v>1.4461506466376</v>
      </c>
      <c r="C7" s="39">
        <v>1.4008818748029399</v>
      </c>
      <c r="D7" s="39">
        <v>1.66810285511349</v>
      </c>
      <c r="E7" s="39">
        <v>1.5235744725195901</v>
      </c>
      <c r="F7" s="39">
        <v>1.3766827857661801</v>
      </c>
      <c r="G7" s="170">
        <v>1.40929363961389</v>
      </c>
    </row>
    <row r="8" spans="1:7" x14ac:dyDescent="0.25">
      <c r="A8" s="189" t="s">
        <v>402</v>
      </c>
      <c r="B8" s="39">
        <v>2.5189120489783901</v>
      </c>
      <c r="C8" s="39">
        <v>0.77486370926759895</v>
      </c>
      <c r="D8" s="39">
        <v>11.0812000982376</v>
      </c>
      <c r="E8" s="39">
        <v>1.0961996772954901</v>
      </c>
      <c r="F8" s="39">
        <v>1.8537281716876599</v>
      </c>
      <c r="G8" s="170">
        <v>4.8499957164231704</v>
      </c>
    </row>
    <row r="9" spans="1:7" x14ac:dyDescent="0.25">
      <c r="A9" s="189" t="s">
        <v>403</v>
      </c>
      <c r="B9" s="39">
        <v>3.0000432713498202</v>
      </c>
      <c r="C9" s="39">
        <v>0.95911259849630204</v>
      </c>
      <c r="D9" s="39">
        <v>13.0212286425076</v>
      </c>
      <c r="E9" s="39">
        <v>1.56232752121925</v>
      </c>
      <c r="F9" s="39">
        <v>2.6299397868074701</v>
      </c>
      <c r="G9" s="170">
        <v>5.0984048647798499</v>
      </c>
    </row>
    <row r="10" spans="1:7" x14ac:dyDescent="0.25">
      <c r="A10" s="189"/>
      <c r="B10" s="2415" t="s">
        <v>411</v>
      </c>
      <c r="C10" s="2416"/>
      <c r="D10" s="2416"/>
      <c r="E10" s="2416"/>
      <c r="F10" s="2416"/>
      <c r="G10" s="2417"/>
    </row>
    <row r="11" spans="1:7" x14ac:dyDescent="0.25">
      <c r="A11" s="173" t="s">
        <v>413</v>
      </c>
      <c r="B11" s="39">
        <v>3.6180949811164602</v>
      </c>
      <c r="C11" s="39">
        <v>4.0727189936567001</v>
      </c>
      <c r="D11" s="39">
        <v>1.3858268586568601</v>
      </c>
      <c r="E11" s="39">
        <v>4.1603178922514896</v>
      </c>
      <c r="F11" s="39">
        <v>3.9522988084750099</v>
      </c>
      <c r="G11" s="170">
        <v>2.66094835950783</v>
      </c>
    </row>
    <row r="12" spans="1:7" x14ac:dyDescent="0.25">
      <c r="A12" s="189" t="s">
        <v>404</v>
      </c>
      <c r="B12" s="39">
        <v>2.4747341454592302</v>
      </c>
      <c r="C12" s="39">
        <v>2.5620735993730901</v>
      </c>
      <c r="D12" s="39">
        <v>2.04603624126598</v>
      </c>
      <c r="E12" s="39">
        <v>2.7791418886231498</v>
      </c>
      <c r="F12" s="39">
        <v>2.61019268174315</v>
      </c>
      <c r="G12" s="170">
        <v>1.98181674894731</v>
      </c>
    </row>
    <row r="13" spans="1:7" ht="15.75" thickBot="1" x14ac:dyDescent="0.3">
      <c r="A13" s="174" t="s">
        <v>405</v>
      </c>
      <c r="B13" s="171">
        <v>17.118439226489102</v>
      </c>
      <c r="C13" s="171">
        <v>10.565543009514</v>
      </c>
      <c r="D13" s="171">
        <v>49.296188552174399</v>
      </c>
      <c r="E13" s="171">
        <v>8.8241233552624596</v>
      </c>
      <c r="F13" s="171">
        <v>14.123487741848599</v>
      </c>
      <c r="G13" s="172">
        <v>29.9563950161089</v>
      </c>
    </row>
    <row r="16" spans="1:7" s="3" customFormat="1" x14ac:dyDescent="0.25">
      <c r="A16" s="3" t="s">
        <v>24</v>
      </c>
    </row>
  </sheetData>
  <mergeCells count="3">
    <mergeCell ref="B10:G10"/>
    <mergeCell ref="B6:G6"/>
    <mergeCell ref="B4:G4"/>
  </mergeCells>
  <pageMargins left="0.7" right="0.7" top="0.78740157499999996" bottom="0.78740157499999996"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3">
    <tabColor theme="4" tint="0.39997558519241921"/>
  </sheetPr>
  <dimension ref="A1:D26"/>
  <sheetViews>
    <sheetView workbookViewId="0">
      <selection activeCell="F25" sqref="F25"/>
    </sheetView>
  </sheetViews>
  <sheetFormatPr baseColWidth="10" defaultRowHeight="15" x14ac:dyDescent="0.25"/>
  <cols>
    <col min="1" max="1" width="19" customWidth="1"/>
    <col min="2" max="2" width="30.28515625" customWidth="1"/>
    <col min="3" max="3" width="15.7109375" customWidth="1"/>
    <col min="4" max="4" width="17.140625" customWidth="1"/>
    <col min="5" max="5" width="15.28515625" customWidth="1"/>
  </cols>
  <sheetData>
    <row r="1" spans="1:4" ht="18.75" x14ac:dyDescent="0.3">
      <c r="A1" s="1" t="s">
        <v>227</v>
      </c>
      <c r="B1" s="1" t="s">
        <v>228</v>
      </c>
    </row>
    <row r="2" spans="1:4" ht="15.75" thickBot="1" x14ac:dyDescent="0.3"/>
    <row r="3" spans="1:4" ht="15.75" thickBot="1" x14ac:dyDescent="0.3">
      <c r="B3" s="1528" t="s">
        <v>462</v>
      </c>
      <c r="C3" s="1529" t="s">
        <v>1432</v>
      </c>
      <c r="D3" s="1529" t="s">
        <v>1433</v>
      </c>
    </row>
    <row r="4" spans="1:4" x14ac:dyDescent="0.25">
      <c r="A4" s="2204" t="s">
        <v>1435</v>
      </c>
      <c r="B4" s="1530" t="s">
        <v>560</v>
      </c>
      <c r="C4" s="1517">
        <v>48.894086285161016</v>
      </c>
      <c r="D4" s="1518">
        <v>48.387825296112162</v>
      </c>
    </row>
    <row r="5" spans="1:4" s="3" customFormat="1" x14ac:dyDescent="0.25">
      <c r="A5" s="2205"/>
      <c r="B5" s="1525" t="s">
        <v>498</v>
      </c>
      <c r="C5" s="1520">
        <v>47.896031485733026</v>
      </c>
      <c r="D5" s="1521">
        <v>47.584312829671468</v>
      </c>
    </row>
    <row r="6" spans="1:4" x14ac:dyDescent="0.25">
      <c r="A6" s="2205"/>
      <c r="B6" s="1525" t="s">
        <v>497</v>
      </c>
      <c r="C6" s="1520">
        <v>36.705643111337061</v>
      </c>
      <c r="D6" s="1521">
        <v>35.619033186846494</v>
      </c>
    </row>
    <row r="7" spans="1:4" x14ac:dyDescent="0.25">
      <c r="A7" s="2205"/>
      <c r="B7" s="1525" t="s">
        <v>500</v>
      </c>
      <c r="C7" s="1520">
        <v>36.953941120607787</v>
      </c>
      <c r="D7" s="1521">
        <v>37.089326468871079</v>
      </c>
    </row>
    <row r="8" spans="1:4" x14ac:dyDescent="0.25">
      <c r="A8" s="2205"/>
      <c r="B8" s="1525" t="s">
        <v>561</v>
      </c>
      <c r="C8" s="1520"/>
      <c r="D8" s="1521">
        <v>47.165248805500525</v>
      </c>
    </row>
    <row r="9" spans="1:4" x14ac:dyDescent="0.25">
      <c r="A9" s="2205"/>
      <c r="B9" s="1525" t="s">
        <v>562</v>
      </c>
      <c r="C9" s="1520">
        <v>51.9</v>
      </c>
      <c r="D9" s="1521">
        <v>51.85969910086353</v>
      </c>
    </row>
    <row r="10" spans="1:4" x14ac:dyDescent="0.25">
      <c r="A10" s="2205"/>
      <c r="B10" s="1525" t="s">
        <v>580</v>
      </c>
      <c r="C10" s="1520">
        <v>59.524799524799526</v>
      </c>
      <c r="D10" s="1521">
        <v>56.850879971044655</v>
      </c>
    </row>
    <row r="11" spans="1:4" ht="15.75" thickBot="1" x14ac:dyDescent="0.3">
      <c r="A11" s="2206"/>
      <c r="B11" s="1526" t="s">
        <v>501</v>
      </c>
      <c r="C11" s="1516">
        <v>38.270713530519096</v>
      </c>
      <c r="D11" s="1524">
        <v>34.461600945743065</v>
      </c>
    </row>
    <row r="12" spans="1:4" x14ac:dyDescent="0.25">
      <c r="A12" s="2204" t="s">
        <v>1436</v>
      </c>
      <c r="B12" s="1527" t="s">
        <v>829</v>
      </c>
      <c r="C12" s="1517">
        <v>11.890979257115292</v>
      </c>
      <c r="D12" s="1518">
        <v>14.377839659973619</v>
      </c>
    </row>
    <row r="13" spans="1:4" x14ac:dyDescent="0.25">
      <c r="A13" s="2205"/>
      <c r="B13" s="1525" t="s">
        <v>828</v>
      </c>
      <c r="C13" s="1520">
        <v>60.568793235972329</v>
      </c>
      <c r="D13" s="1521">
        <v>55.593834995466906</v>
      </c>
    </row>
    <row r="14" spans="1:4" x14ac:dyDescent="0.25">
      <c r="A14" s="2205"/>
      <c r="B14" s="1525" t="s">
        <v>827</v>
      </c>
      <c r="C14" s="1520">
        <v>58.223684210526315</v>
      </c>
      <c r="D14" s="1521">
        <v>52.708703374777976</v>
      </c>
    </row>
    <row r="15" spans="1:4" x14ac:dyDescent="0.25">
      <c r="A15" s="2205"/>
      <c r="B15" s="1522" t="s">
        <v>826</v>
      </c>
      <c r="C15" s="1520">
        <v>92.513368983957221</v>
      </c>
      <c r="D15" s="1521">
        <v>92.757996378998186</v>
      </c>
    </row>
    <row r="16" spans="1:4" x14ac:dyDescent="0.25">
      <c r="A16" s="2205"/>
      <c r="B16" s="1522" t="s">
        <v>825</v>
      </c>
      <c r="C16" s="1520">
        <v>86.111111111111114</v>
      </c>
      <c r="D16" s="1521">
        <v>84.858938031292354</v>
      </c>
    </row>
    <row r="17" spans="1:4" ht="15.75" thickBot="1" x14ac:dyDescent="0.3">
      <c r="A17" s="2206"/>
      <c r="B17" s="1523" t="s">
        <v>824</v>
      </c>
      <c r="C17" s="1516">
        <v>48.554311018494403</v>
      </c>
      <c r="D17" s="1524">
        <v>49.014336917562723</v>
      </c>
    </row>
    <row r="18" spans="1:4" x14ac:dyDescent="0.25">
      <c r="A18" s="2204" t="s">
        <v>1437</v>
      </c>
      <c r="B18" s="1522" t="s">
        <v>823</v>
      </c>
      <c r="C18" s="1520">
        <v>20.587177950868785</v>
      </c>
      <c r="D18" s="1521">
        <v>20.516422379535332</v>
      </c>
    </row>
    <row r="19" spans="1:4" x14ac:dyDescent="0.25">
      <c r="A19" s="2205"/>
      <c r="B19" s="1522" t="s">
        <v>822</v>
      </c>
      <c r="C19" s="1520">
        <v>63.139825218476901</v>
      </c>
      <c r="D19" s="1521">
        <v>60.779317921507214</v>
      </c>
    </row>
    <row r="20" spans="1:4" x14ac:dyDescent="0.25">
      <c r="A20" s="2205"/>
      <c r="B20" s="1519" t="s">
        <v>821</v>
      </c>
      <c r="C20" s="1520">
        <v>72.155287817938415</v>
      </c>
      <c r="D20" s="1521">
        <v>68.123393316195376</v>
      </c>
    </row>
    <row r="21" spans="1:4" x14ac:dyDescent="0.25">
      <c r="A21" s="2205"/>
      <c r="B21" s="1519" t="s">
        <v>820</v>
      </c>
      <c r="C21" s="1520">
        <v>92.287069498865748</v>
      </c>
      <c r="D21" s="1521">
        <v>90.16707274625827</v>
      </c>
    </row>
    <row r="22" spans="1:4" x14ac:dyDescent="0.25">
      <c r="A22" s="2205"/>
      <c r="B22" s="1519" t="s">
        <v>819</v>
      </c>
      <c r="C22" s="1520">
        <v>46.348733233979132</v>
      </c>
      <c r="D22" s="1521">
        <v>44.016758313694687</v>
      </c>
    </row>
    <row r="23" spans="1:4" ht="15.75" thickBot="1" x14ac:dyDescent="0.3">
      <c r="A23" s="2206"/>
      <c r="B23" s="1531" t="s">
        <v>818</v>
      </c>
      <c r="C23" s="1516">
        <v>95.3125</v>
      </c>
      <c r="D23" s="1524">
        <v>94.774482692857831</v>
      </c>
    </row>
    <row r="24" spans="1:4" ht="15.75" thickBot="1" x14ac:dyDescent="0.3">
      <c r="B24" s="1532" t="s">
        <v>1434</v>
      </c>
      <c r="C24" s="1533">
        <v>48.7</v>
      </c>
      <c r="D24" s="1534">
        <v>47.939646516794724</v>
      </c>
    </row>
    <row r="26" spans="1:4" x14ac:dyDescent="0.25">
      <c r="A26" s="2" t="s">
        <v>877</v>
      </c>
    </row>
  </sheetData>
  <mergeCells count="3">
    <mergeCell ref="A4:A11"/>
    <mergeCell ref="A12:A17"/>
    <mergeCell ref="A18:A23"/>
  </mergeCells>
  <pageMargins left="0.7" right="0.7" top="0.78740157499999996" bottom="0.78740157499999996"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4">
    <tabColor theme="4" tint="0.39997558519241921"/>
  </sheetPr>
  <dimension ref="A1:J35"/>
  <sheetViews>
    <sheetView workbookViewId="0">
      <selection activeCell="I32" sqref="I32"/>
    </sheetView>
  </sheetViews>
  <sheetFormatPr baseColWidth="10" defaultRowHeight="15" x14ac:dyDescent="0.25"/>
  <cols>
    <col min="1" max="1" width="13.140625" customWidth="1"/>
    <col min="4" max="4" width="14.42578125" bestFit="1" customWidth="1"/>
    <col min="5" max="5" width="13" bestFit="1" customWidth="1"/>
    <col min="6" max="6" width="18.7109375" bestFit="1" customWidth="1"/>
    <col min="7" max="8" width="10.28515625" bestFit="1" customWidth="1"/>
    <col min="9" max="9" width="12" bestFit="1" customWidth="1"/>
    <col min="10" max="10" width="10.28515625" bestFit="1" customWidth="1"/>
  </cols>
  <sheetData>
    <row r="1" spans="1:10" ht="18.75" x14ac:dyDescent="0.3">
      <c r="A1" s="1" t="s">
        <v>229</v>
      </c>
      <c r="B1" s="1" t="s">
        <v>230</v>
      </c>
    </row>
    <row r="2" spans="1:10" ht="15.75" thickBot="1" x14ac:dyDescent="0.3"/>
    <row r="3" spans="1:10" ht="15.75" thickBot="1" x14ac:dyDescent="0.3">
      <c r="A3" s="62"/>
      <c r="B3" s="62"/>
      <c r="C3" s="102"/>
      <c r="D3" s="102"/>
      <c r="E3" s="2201" t="s">
        <v>1551</v>
      </c>
      <c r="F3" s="2202"/>
      <c r="G3" s="2203"/>
      <c r="H3" s="2189" t="s">
        <v>1489</v>
      </c>
      <c r="I3" s="2189"/>
      <c r="J3" s="2190"/>
    </row>
    <row r="4" spans="1:10" ht="15.75" thickBot="1" x14ac:dyDescent="0.3">
      <c r="A4" s="1659"/>
      <c r="B4" s="1660"/>
      <c r="C4" s="1661"/>
      <c r="D4" s="1688" t="s">
        <v>1490</v>
      </c>
      <c r="E4" s="1403" t="s">
        <v>340</v>
      </c>
      <c r="F4" s="1662" t="s">
        <v>434</v>
      </c>
      <c r="G4" s="1664" t="s">
        <v>1491</v>
      </c>
      <c r="H4" s="1663" t="s">
        <v>340</v>
      </c>
      <c r="I4" s="1662" t="s">
        <v>434</v>
      </c>
      <c r="J4" s="1664" t="s">
        <v>1491</v>
      </c>
    </row>
    <row r="5" spans="1:10" x14ac:dyDescent="0.25">
      <c r="A5" s="2193" t="s">
        <v>745</v>
      </c>
      <c r="B5" s="2191" t="s">
        <v>1492</v>
      </c>
      <c r="C5" s="951" t="s">
        <v>1493</v>
      </c>
      <c r="D5" s="1689">
        <v>7</v>
      </c>
      <c r="E5" s="1698">
        <v>12</v>
      </c>
      <c r="F5" s="1647" t="s">
        <v>1494</v>
      </c>
      <c r="G5" s="1699">
        <v>6</v>
      </c>
      <c r="H5" s="1665" t="s">
        <v>1495</v>
      </c>
      <c r="I5" s="1666" t="s">
        <v>1496</v>
      </c>
      <c r="J5" s="1667">
        <v>0.06</v>
      </c>
    </row>
    <row r="6" spans="1:10" x14ac:dyDescent="0.25">
      <c r="A6" s="2194"/>
      <c r="B6" s="2192"/>
      <c r="C6" s="1631" t="s">
        <v>1497</v>
      </c>
      <c r="D6" s="1690">
        <v>14</v>
      </c>
      <c r="E6" s="1700">
        <v>14</v>
      </c>
      <c r="F6" s="1634">
        <v>12</v>
      </c>
      <c r="G6" s="1701">
        <v>6.8571428571428568</v>
      </c>
      <c r="H6" s="1635" t="s">
        <v>1498</v>
      </c>
      <c r="I6" s="1636" t="s">
        <v>1499</v>
      </c>
      <c r="J6" s="1649" t="s">
        <v>1500</v>
      </c>
    </row>
    <row r="7" spans="1:10" x14ac:dyDescent="0.25">
      <c r="A7" s="2194"/>
      <c r="B7" s="2192"/>
      <c r="C7" s="1631" t="s">
        <v>1501</v>
      </c>
      <c r="D7" s="1690">
        <v>20</v>
      </c>
      <c r="E7" s="1570">
        <v>9</v>
      </c>
      <c r="F7" s="1426">
        <v>8</v>
      </c>
      <c r="G7" s="1702">
        <v>6</v>
      </c>
      <c r="H7" s="1632" t="s">
        <v>1502</v>
      </c>
      <c r="I7" s="1633" t="s">
        <v>1503</v>
      </c>
      <c r="J7" s="1648" t="s">
        <v>1504</v>
      </c>
    </row>
    <row r="8" spans="1:10" ht="17.25" x14ac:dyDescent="0.25">
      <c r="A8" s="2194"/>
      <c r="B8" s="2192"/>
      <c r="C8" s="1631" t="s">
        <v>1549</v>
      </c>
      <c r="D8" s="1690"/>
      <c r="E8" s="1703">
        <v>22.39</v>
      </c>
      <c r="F8" s="1634"/>
      <c r="G8" s="1701"/>
      <c r="H8" s="1635" t="s">
        <v>1505</v>
      </c>
      <c r="I8" s="1635" t="s">
        <v>1506</v>
      </c>
      <c r="J8" s="1650" t="s">
        <v>1506</v>
      </c>
    </row>
    <row r="9" spans="1:10" ht="60" x14ac:dyDescent="0.25">
      <c r="A9" s="2194"/>
      <c r="B9" s="1645" t="s">
        <v>1507</v>
      </c>
      <c r="C9" s="1631" t="s">
        <v>1549</v>
      </c>
      <c r="D9" s="1690"/>
      <c r="E9" s="1704">
        <v>5.68</v>
      </c>
      <c r="F9" s="1426"/>
      <c r="G9" s="1702"/>
      <c r="H9" s="1632" t="s">
        <v>1508</v>
      </c>
      <c r="I9" s="1632" t="s">
        <v>1506</v>
      </c>
      <c r="J9" s="1651" t="s">
        <v>1506</v>
      </c>
    </row>
    <row r="10" spans="1:10" x14ac:dyDescent="0.25">
      <c r="A10" s="2194"/>
      <c r="B10" s="2192" t="s">
        <v>1509</v>
      </c>
      <c r="C10" s="1631" t="s">
        <v>1510</v>
      </c>
      <c r="D10" s="1690">
        <v>14</v>
      </c>
      <c r="E10" s="1700">
        <v>20</v>
      </c>
      <c r="F10" s="1634">
        <v>15</v>
      </c>
      <c r="G10" s="1701">
        <v>11.8</v>
      </c>
      <c r="H10" s="1635" t="s">
        <v>1511</v>
      </c>
      <c r="I10" s="1636" t="s">
        <v>1495</v>
      </c>
      <c r="J10" s="1649" t="s">
        <v>1512</v>
      </c>
    </row>
    <row r="11" spans="1:10" x14ac:dyDescent="0.25">
      <c r="A11" s="2194"/>
      <c r="B11" s="2192"/>
      <c r="C11" s="1631" t="s">
        <v>1513</v>
      </c>
      <c r="D11" s="1690">
        <v>14</v>
      </c>
      <c r="E11" s="1570">
        <v>8</v>
      </c>
      <c r="F11" s="1426">
        <v>9</v>
      </c>
      <c r="G11" s="1702">
        <v>11.105263157894736</v>
      </c>
      <c r="H11" s="1632" t="s">
        <v>1514</v>
      </c>
      <c r="I11" s="1633" t="s">
        <v>1504</v>
      </c>
      <c r="J11" s="1648" t="s">
        <v>1515</v>
      </c>
    </row>
    <row r="12" spans="1:10" x14ac:dyDescent="0.25">
      <c r="A12" s="2194"/>
      <c r="B12" s="2192"/>
      <c r="C12" s="1631" t="s">
        <v>1516</v>
      </c>
      <c r="D12" s="1690">
        <v>23</v>
      </c>
      <c r="E12" s="1700">
        <v>23</v>
      </c>
      <c r="F12" s="1634">
        <v>20</v>
      </c>
      <c r="G12" s="1701">
        <v>11</v>
      </c>
      <c r="H12" s="1635" t="s">
        <v>1517</v>
      </c>
      <c r="I12" s="1636" t="s">
        <v>1511</v>
      </c>
      <c r="J12" s="1649" t="s">
        <v>1495</v>
      </c>
    </row>
    <row r="13" spans="1:10" ht="15" customHeight="1" thickBot="1" x14ac:dyDescent="0.3">
      <c r="A13" s="2195"/>
      <c r="B13" s="2196"/>
      <c r="C13" s="952" t="s">
        <v>1487</v>
      </c>
      <c r="D13" s="1691">
        <v>25</v>
      </c>
      <c r="E13" s="1705">
        <v>19.18</v>
      </c>
      <c r="F13" s="1668">
        <v>15.57</v>
      </c>
      <c r="G13" s="1706">
        <v>9.68</v>
      </c>
      <c r="H13" s="1669" t="s">
        <v>1511</v>
      </c>
      <c r="I13" s="1670" t="s">
        <v>1518</v>
      </c>
      <c r="J13" s="1671" t="s">
        <v>1512</v>
      </c>
    </row>
    <row r="14" spans="1:10" x14ac:dyDescent="0.25">
      <c r="A14" s="2198" t="s">
        <v>1387</v>
      </c>
      <c r="B14" s="2197" t="s">
        <v>1519</v>
      </c>
      <c r="C14" s="1677" t="s">
        <v>1493</v>
      </c>
      <c r="D14" s="1692">
        <v>7</v>
      </c>
      <c r="E14" s="1707">
        <v>13.1</v>
      </c>
      <c r="F14" s="1678" t="s">
        <v>1496</v>
      </c>
      <c r="G14" s="1708">
        <v>9.14</v>
      </c>
      <c r="H14" s="1679" t="s">
        <v>1520</v>
      </c>
      <c r="I14" s="1680" t="s">
        <v>1496</v>
      </c>
      <c r="J14" s="1681" t="s">
        <v>1512</v>
      </c>
    </row>
    <row r="15" spans="1:10" x14ac:dyDescent="0.25">
      <c r="A15" s="2199"/>
      <c r="B15" s="2187"/>
      <c r="C15" s="1637" t="s">
        <v>1497</v>
      </c>
      <c r="D15" s="1693">
        <v>14</v>
      </c>
      <c r="E15" s="1700">
        <v>13</v>
      </c>
      <c r="F15" s="1634">
        <v>15</v>
      </c>
      <c r="G15" s="1701">
        <v>5</v>
      </c>
      <c r="H15" s="1635" t="s">
        <v>1521</v>
      </c>
      <c r="I15" s="1636" t="s">
        <v>1520</v>
      </c>
      <c r="J15" s="1649" t="s">
        <v>1522</v>
      </c>
    </row>
    <row r="16" spans="1:10" x14ac:dyDescent="0.25">
      <c r="A16" s="2199"/>
      <c r="B16" s="2187"/>
      <c r="C16" s="1637" t="s">
        <v>1501</v>
      </c>
      <c r="D16" s="1693">
        <v>20</v>
      </c>
      <c r="E16" s="1709">
        <v>12</v>
      </c>
      <c r="F16" s="1585">
        <v>12</v>
      </c>
      <c r="G16" s="1710">
        <v>6</v>
      </c>
      <c r="H16" s="1638" t="s">
        <v>1499</v>
      </c>
      <c r="I16" s="1639" t="s">
        <v>1521</v>
      </c>
      <c r="J16" s="1652" t="s">
        <v>1523</v>
      </c>
    </row>
    <row r="17" spans="1:10" x14ac:dyDescent="0.25">
      <c r="A17" s="2199"/>
      <c r="B17" s="2187" t="s">
        <v>1524</v>
      </c>
      <c r="C17" s="1637" t="s">
        <v>1510</v>
      </c>
      <c r="D17" s="1693">
        <v>14</v>
      </c>
      <c r="E17" s="1700">
        <v>5</v>
      </c>
      <c r="F17" s="1634">
        <v>3</v>
      </c>
      <c r="G17" s="1701">
        <v>-1.06</v>
      </c>
      <c r="H17" s="1635" t="s">
        <v>1525</v>
      </c>
      <c r="I17" s="1636" t="s">
        <v>1526</v>
      </c>
      <c r="J17" s="1649" t="s">
        <v>1527</v>
      </c>
    </row>
    <row r="18" spans="1:10" x14ac:dyDescent="0.25">
      <c r="A18" s="2199"/>
      <c r="B18" s="2187"/>
      <c r="C18" s="1637" t="s">
        <v>1513</v>
      </c>
      <c r="D18" s="1693">
        <v>14</v>
      </c>
      <c r="E18" s="1709">
        <v>-3</v>
      </c>
      <c r="F18" s="1585">
        <v>6</v>
      </c>
      <c r="G18" s="1710">
        <v>5</v>
      </c>
      <c r="H18" s="1638" t="s">
        <v>1528</v>
      </c>
      <c r="I18" s="1639" t="s">
        <v>1525</v>
      </c>
      <c r="J18" s="1652" t="s">
        <v>1525</v>
      </c>
    </row>
    <row r="19" spans="1:10" x14ac:dyDescent="0.25">
      <c r="A19" s="2199"/>
      <c r="B19" s="2187"/>
      <c r="C19" s="1637" t="s">
        <v>1516</v>
      </c>
      <c r="D19" s="1693">
        <v>23</v>
      </c>
      <c r="E19" s="1700">
        <v>8</v>
      </c>
      <c r="F19" s="1634">
        <v>7</v>
      </c>
      <c r="G19" s="1701">
        <v>2</v>
      </c>
      <c r="H19" s="1635" t="s">
        <v>1514</v>
      </c>
      <c r="I19" s="1636" t="s">
        <v>1529</v>
      </c>
      <c r="J19" s="1649" t="s">
        <v>1530</v>
      </c>
    </row>
    <row r="20" spans="1:10" ht="15.75" thickBot="1" x14ac:dyDescent="0.3">
      <c r="A20" s="2200"/>
      <c r="B20" s="2188"/>
      <c r="C20" s="1682" t="s">
        <v>1487</v>
      </c>
      <c r="D20" s="1694">
        <v>25</v>
      </c>
      <c r="E20" s="1711">
        <v>7.88</v>
      </c>
      <c r="F20" s="1683">
        <v>5.5</v>
      </c>
      <c r="G20" s="1712">
        <v>-2.1800000000000002</v>
      </c>
      <c r="H20" s="1684" t="s">
        <v>1514</v>
      </c>
      <c r="I20" s="1685" t="s">
        <v>1525</v>
      </c>
      <c r="J20" s="1686" t="s">
        <v>1531</v>
      </c>
    </row>
    <row r="21" spans="1:10" x14ac:dyDescent="0.25">
      <c r="A21" s="2181" t="s">
        <v>1386</v>
      </c>
      <c r="B21" s="2186" t="s">
        <v>1492</v>
      </c>
      <c r="C21" s="1672" t="s">
        <v>1532</v>
      </c>
      <c r="D21" s="1695">
        <v>19</v>
      </c>
      <c r="E21" s="1713">
        <v>-10</v>
      </c>
      <c r="F21" s="1673">
        <v>-8</v>
      </c>
      <c r="G21" s="1714">
        <v>-13</v>
      </c>
      <c r="H21" s="1674" t="s">
        <v>1533</v>
      </c>
      <c r="I21" s="1675" t="s">
        <v>1534</v>
      </c>
      <c r="J21" s="1676" t="s">
        <v>1535</v>
      </c>
    </row>
    <row r="22" spans="1:10" x14ac:dyDescent="0.25">
      <c r="A22" s="2182"/>
      <c r="B22" s="2184"/>
      <c r="C22" s="1640" t="s">
        <v>1486</v>
      </c>
      <c r="D22" s="1696">
        <v>22</v>
      </c>
      <c r="E22" s="1700">
        <v>-8</v>
      </c>
      <c r="F22" s="1641">
        <v>-8</v>
      </c>
      <c r="G22" s="1715">
        <v>-12</v>
      </c>
      <c r="H22" s="1635" t="s">
        <v>1536</v>
      </c>
      <c r="I22" s="1636" t="s">
        <v>1536</v>
      </c>
      <c r="J22" s="1649" t="s">
        <v>1537</v>
      </c>
    </row>
    <row r="23" spans="1:10" ht="17.25" x14ac:dyDescent="0.25">
      <c r="A23" s="2182"/>
      <c r="B23" s="2184"/>
      <c r="C23" s="1640" t="s">
        <v>1549</v>
      </c>
      <c r="D23" s="1696"/>
      <c r="E23" s="1716">
        <v>-21.0854457302353</v>
      </c>
      <c r="F23" s="1687"/>
      <c r="G23" s="1717"/>
      <c r="H23" s="1643">
        <v>-0.21</v>
      </c>
      <c r="I23" s="1644" t="s">
        <v>1506</v>
      </c>
      <c r="J23" s="1653" t="s">
        <v>1506</v>
      </c>
    </row>
    <row r="24" spans="1:10" ht="60" x14ac:dyDescent="0.25">
      <c r="A24" s="2182"/>
      <c r="B24" s="1646" t="s">
        <v>1507</v>
      </c>
      <c r="C24" s="1640" t="s">
        <v>1549</v>
      </c>
      <c r="D24" s="1696"/>
      <c r="E24" s="1703">
        <v>-37.29</v>
      </c>
      <c r="F24" s="1634"/>
      <c r="G24" s="1701"/>
      <c r="H24" s="1635">
        <v>-0.36</v>
      </c>
      <c r="I24" s="1636" t="s">
        <v>1506</v>
      </c>
      <c r="J24" s="1649" t="s">
        <v>1506</v>
      </c>
    </row>
    <row r="25" spans="1:10" x14ac:dyDescent="0.25">
      <c r="A25" s="2182"/>
      <c r="B25" s="2184" t="s">
        <v>1524</v>
      </c>
      <c r="C25" s="1640" t="s">
        <v>1510</v>
      </c>
      <c r="D25" s="1696">
        <v>14</v>
      </c>
      <c r="E25" s="1718">
        <v>-33</v>
      </c>
      <c r="F25" s="1642">
        <v>-34.65</v>
      </c>
      <c r="G25" s="1715">
        <v>-31.99</v>
      </c>
      <c r="H25" s="1643" t="s">
        <v>1538</v>
      </c>
      <c r="I25" s="1644" t="s">
        <v>1539</v>
      </c>
      <c r="J25" s="1653" t="s">
        <v>1540</v>
      </c>
    </row>
    <row r="26" spans="1:10" x14ac:dyDescent="0.25">
      <c r="A26" s="2182"/>
      <c r="B26" s="2184"/>
      <c r="C26" s="1640" t="s">
        <v>1513</v>
      </c>
      <c r="D26" s="1696">
        <v>14</v>
      </c>
      <c r="E26" s="1700">
        <v>-47</v>
      </c>
      <c r="F26" s="1634">
        <v>-42</v>
      </c>
      <c r="G26" s="1701">
        <v>-36</v>
      </c>
      <c r="H26" s="1635" t="s">
        <v>1541</v>
      </c>
      <c r="I26" s="1636" t="s">
        <v>1542</v>
      </c>
      <c r="J26" s="1649" t="s">
        <v>1538</v>
      </c>
    </row>
    <row r="27" spans="1:10" x14ac:dyDescent="0.25">
      <c r="A27" s="2182"/>
      <c r="B27" s="2184"/>
      <c r="C27" s="1640" t="s">
        <v>1516</v>
      </c>
      <c r="D27" s="1696">
        <v>23</v>
      </c>
      <c r="E27" s="1718">
        <v>-45</v>
      </c>
      <c r="F27" s="1641">
        <v>-41</v>
      </c>
      <c r="G27" s="1715">
        <v>-41</v>
      </c>
      <c r="H27" s="1643" t="s">
        <v>1543</v>
      </c>
      <c r="I27" s="1644" t="s">
        <v>1544</v>
      </c>
      <c r="J27" s="1653" t="s">
        <v>1545</v>
      </c>
    </row>
    <row r="28" spans="1:10" ht="15.75" thickBot="1" x14ac:dyDescent="0.3">
      <c r="A28" s="2183"/>
      <c r="B28" s="2185"/>
      <c r="C28" s="1654" t="s">
        <v>1487</v>
      </c>
      <c r="D28" s="1697">
        <v>25</v>
      </c>
      <c r="E28" s="1719">
        <v>-41.19</v>
      </c>
      <c r="F28" s="1655">
        <v>-39.71</v>
      </c>
      <c r="G28" s="1720">
        <v>-42.46</v>
      </c>
      <c r="H28" s="1656" t="s">
        <v>1543</v>
      </c>
      <c r="I28" s="1657" t="s">
        <v>1546</v>
      </c>
      <c r="J28" s="1658" t="s">
        <v>1541</v>
      </c>
    </row>
    <row r="30" spans="1:10" s="1630" customFormat="1" x14ac:dyDescent="0.25">
      <c r="A30" s="1630" t="s">
        <v>1547</v>
      </c>
    </row>
    <row r="31" spans="1:10" s="1630" customFormat="1" x14ac:dyDescent="0.25">
      <c r="A31" s="1630" t="s">
        <v>1548</v>
      </c>
    </row>
    <row r="32" spans="1:10" s="1630" customFormat="1" x14ac:dyDescent="0.25">
      <c r="A32" s="1630" t="s">
        <v>1550</v>
      </c>
    </row>
    <row r="33" spans="1:1" s="1630" customFormat="1" x14ac:dyDescent="0.25">
      <c r="A33" s="1630" t="s">
        <v>1428</v>
      </c>
    </row>
    <row r="34" spans="1:1" s="1630" customFormat="1" x14ac:dyDescent="0.25"/>
    <row r="35" spans="1:1" x14ac:dyDescent="0.25">
      <c r="A35" s="3" t="s">
        <v>231</v>
      </c>
    </row>
  </sheetData>
  <mergeCells count="11">
    <mergeCell ref="A21:A28"/>
    <mergeCell ref="B25:B28"/>
    <mergeCell ref="B21:B23"/>
    <mergeCell ref="B17:B20"/>
    <mergeCell ref="H3:J3"/>
    <mergeCell ref="B5:B8"/>
    <mergeCell ref="A5:A13"/>
    <mergeCell ref="B10:B13"/>
    <mergeCell ref="B14:B16"/>
    <mergeCell ref="A14:A20"/>
    <mergeCell ref="E3:G3"/>
  </mergeCells>
  <pageMargins left="0.7" right="0.7" top="0.78740157499999996" bottom="0.78740157499999996" header="0.3" footer="0.3"/>
  <pageSetup paperSize="9" orientation="portrait" verticalDpi="0"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5">
    <tabColor theme="4" tint="0.39997558519241921"/>
  </sheetPr>
  <dimension ref="A1:H38"/>
  <sheetViews>
    <sheetView workbookViewId="0">
      <selection activeCell="I36" sqref="I36"/>
    </sheetView>
  </sheetViews>
  <sheetFormatPr baseColWidth="10" defaultRowHeight="15" x14ac:dyDescent="0.25"/>
  <cols>
    <col min="1" max="1" width="13.140625" customWidth="1"/>
    <col min="3" max="3" width="4.140625" bestFit="1" customWidth="1"/>
    <col min="4" max="4" width="10.140625" bestFit="1" customWidth="1"/>
    <col min="5" max="5" width="31.140625" customWidth="1"/>
    <col min="6" max="6" width="16.42578125" customWidth="1"/>
    <col min="7" max="7" width="8.85546875" customWidth="1"/>
    <col min="8" max="8" width="5.28515625" bestFit="1" customWidth="1"/>
  </cols>
  <sheetData>
    <row r="1" spans="1:8" ht="18.75" x14ac:dyDescent="0.3">
      <c r="A1" s="1" t="s">
        <v>232</v>
      </c>
      <c r="B1" s="1" t="s">
        <v>233</v>
      </c>
    </row>
    <row r="2" spans="1:8" ht="15.75" thickBot="1" x14ac:dyDescent="0.3">
      <c r="B2" s="62"/>
      <c r="C2" s="62"/>
      <c r="D2" s="62"/>
      <c r="E2" s="62"/>
      <c r="F2" s="1490"/>
      <c r="G2" s="1491"/>
    </row>
    <row r="3" spans="1:8" ht="15.75" thickBot="1" x14ac:dyDescent="0.3">
      <c r="C3" s="1489"/>
      <c r="D3" s="1489"/>
      <c r="E3" s="1489"/>
      <c r="F3" s="1514" t="s">
        <v>1400</v>
      </c>
      <c r="G3" s="1513" t="s">
        <v>1401</v>
      </c>
      <c r="H3" s="1427" t="s">
        <v>1430</v>
      </c>
    </row>
    <row r="4" spans="1:8" x14ac:dyDescent="0.25">
      <c r="B4" s="62"/>
      <c r="C4" s="2172" t="s">
        <v>745</v>
      </c>
      <c r="D4" s="2138" t="s">
        <v>1402</v>
      </c>
      <c r="E4" s="1494" t="s">
        <v>1403</v>
      </c>
      <c r="F4" s="1506">
        <v>21.387435965419801</v>
      </c>
      <c r="G4" s="1507">
        <v>0.21531332982840001</v>
      </c>
      <c r="H4" s="1509" t="s">
        <v>1431</v>
      </c>
    </row>
    <row r="5" spans="1:8" x14ac:dyDescent="0.25">
      <c r="B5" s="62"/>
      <c r="C5" s="2173"/>
      <c r="D5" s="2139"/>
      <c r="E5" s="1492" t="s">
        <v>1404</v>
      </c>
      <c r="F5" s="1502">
        <v>18.7149760403904</v>
      </c>
      <c r="G5" s="1503">
        <v>0.18820515866201601</v>
      </c>
      <c r="H5" s="1510" t="s">
        <v>1431</v>
      </c>
    </row>
    <row r="6" spans="1:8" x14ac:dyDescent="0.25">
      <c r="B6" s="62"/>
      <c r="C6" s="2173"/>
      <c r="D6" s="2139"/>
      <c r="E6" s="1495" t="s">
        <v>1405</v>
      </c>
      <c r="F6" s="1502">
        <v>14.370889856708599</v>
      </c>
      <c r="G6" s="1503">
        <v>0.14422826576624301</v>
      </c>
      <c r="H6" s="1510" t="s">
        <v>1431</v>
      </c>
    </row>
    <row r="7" spans="1:8" x14ac:dyDescent="0.25">
      <c r="B7" s="62"/>
      <c r="C7" s="2173"/>
      <c r="D7" s="2139"/>
      <c r="E7" s="1492" t="s">
        <v>1406</v>
      </c>
      <c r="F7" s="1502">
        <v>25.603829789093499</v>
      </c>
      <c r="G7" s="1503">
        <v>0.258394450618533</v>
      </c>
      <c r="H7" s="1510" t="s">
        <v>1431</v>
      </c>
    </row>
    <row r="8" spans="1:8" ht="15.75" thickBot="1" x14ac:dyDescent="0.3">
      <c r="B8" s="62"/>
      <c r="C8" s="2173"/>
      <c r="D8" s="2140"/>
      <c r="E8" s="1497" t="s">
        <v>1407</v>
      </c>
      <c r="F8" s="1504">
        <v>10.961064738511601</v>
      </c>
      <c r="G8" s="1505">
        <v>0.10989215533098</v>
      </c>
      <c r="H8" s="1511" t="s">
        <v>1431</v>
      </c>
    </row>
    <row r="9" spans="1:8" x14ac:dyDescent="0.25">
      <c r="B9" s="62"/>
      <c r="C9" s="2173"/>
      <c r="D9" s="2159" t="s">
        <v>843</v>
      </c>
      <c r="E9" s="1494" t="s">
        <v>1403</v>
      </c>
      <c r="F9" s="1501">
        <v>5.6830993760595998</v>
      </c>
      <c r="G9" s="1507">
        <v>5.53322787994599E-2</v>
      </c>
      <c r="H9" s="1509" t="s">
        <v>1431</v>
      </c>
    </row>
    <row r="10" spans="1:8" x14ac:dyDescent="0.25">
      <c r="B10" s="62"/>
      <c r="C10" s="2173"/>
      <c r="D10" s="2139"/>
      <c r="E10" s="1492" t="s">
        <v>1408</v>
      </c>
      <c r="F10" s="1498">
        <v>9.6408831405605042</v>
      </c>
      <c r="G10" s="1503">
        <v>8.9814423754662046E-2</v>
      </c>
      <c r="H10" s="1510" t="s">
        <v>1431</v>
      </c>
    </row>
    <row r="11" spans="1:8" ht="30" x14ac:dyDescent="0.25">
      <c r="B11" s="62"/>
      <c r="C11" s="2173"/>
      <c r="D11" s="2139"/>
      <c r="E11" s="1495" t="s">
        <v>1409</v>
      </c>
      <c r="F11" s="1498">
        <v>-1.7579812610830459</v>
      </c>
      <c r="G11" s="1503">
        <v>-1.5039600822731586E-2</v>
      </c>
      <c r="H11" s="1510"/>
    </row>
    <row r="12" spans="1:8" x14ac:dyDescent="0.25">
      <c r="B12" s="62"/>
      <c r="C12" s="2173"/>
      <c r="D12" s="2139"/>
      <c r="E12" s="1492" t="s">
        <v>1410</v>
      </c>
      <c r="F12" s="1498">
        <v>4.7142927308846083</v>
      </c>
      <c r="G12" s="1503">
        <v>4.3602537654011515E-2</v>
      </c>
      <c r="H12" s="1510"/>
    </row>
    <row r="13" spans="1:8" ht="30" x14ac:dyDescent="0.25">
      <c r="B13" s="62"/>
      <c r="C13" s="2173"/>
      <c r="D13" s="2139"/>
      <c r="E13" s="1495" t="s">
        <v>1411</v>
      </c>
      <c r="F13" s="1498">
        <v>9.8940728058104241</v>
      </c>
      <c r="G13" s="1503">
        <v>8.7344277265666417E-2</v>
      </c>
      <c r="H13" s="1510" t="s">
        <v>1431</v>
      </c>
    </row>
    <row r="14" spans="1:8" x14ac:dyDescent="0.25">
      <c r="B14" s="62"/>
      <c r="C14" s="2173"/>
      <c r="D14" s="2139"/>
      <c r="E14" s="1492" t="s">
        <v>1412</v>
      </c>
      <c r="F14" s="1498">
        <v>3.7073546691144088</v>
      </c>
      <c r="G14" s="1503">
        <v>3.3920561541209641E-2</v>
      </c>
      <c r="H14" s="1510"/>
    </row>
    <row r="15" spans="1:8" x14ac:dyDescent="0.25">
      <c r="B15" s="62"/>
      <c r="C15" s="2173"/>
      <c r="D15" s="2139"/>
      <c r="E15" s="1495" t="s">
        <v>1413</v>
      </c>
      <c r="F15" s="1498">
        <v>10.076319197910323</v>
      </c>
      <c r="G15" s="1503">
        <v>9.473969372113128E-2</v>
      </c>
      <c r="H15" s="1510" t="s">
        <v>1431</v>
      </c>
    </row>
    <row r="16" spans="1:8" x14ac:dyDescent="0.25">
      <c r="B16" s="62"/>
      <c r="C16" s="2173"/>
      <c r="D16" s="2139"/>
      <c r="E16" s="1492" t="s">
        <v>1414</v>
      </c>
      <c r="F16" s="1498">
        <v>7.5545799291969047</v>
      </c>
      <c r="G16" s="1503">
        <v>6.3994114937244301E-2</v>
      </c>
      <c r="H16" s="1510" t="s">
        <v>1431</v>
      </c>
    </row>
    <row r="17" spans="2:8" ht="15.75" thickBot="1" x14ac:dyDescent="0.3">
      <c r="B17" s="62"/>
      <c r="C17" s="2174"/>
      <c r="D17" s="2140"/>
      <c r="E17" s="1497" t="s">
        <v>1415</v>
      </c>
      <c r="F17" s="1499">
        <v>-0.44147946193879761</v>
      </c>
      <c r="G17" s="1505">
        <v>-3.7872379415312368E-3</v>
      </c>
      <c r="H17" s="1511"/>
    </row>
    <row r="18" spans="2:8" ht="15.75" thickBot="1" x14ac:dyDescent="0.3">
      <c r="C18" s="1489"/>
      <c r="D18" s="1489"/>
      <c r="E18" s="1508"/>
      <c r="F18" s="1489"/>
      <c r="G18" s="1489"/>
      <c r="H18" s="732"/>
    </row>
    <row r="19" spans="2:8" ht="15.75" thickBot="1" x14ac:dyDescent="0.3">
      <c r="C19" s="1489"/>
      <c r="D19" s="1489"/>
      <c r="E19" s="1508"/>
      <c r="F19" s="1514" t="s">
        <v>1400</v>
      </c>
      <c r="G19" s="1513" t="s">
        <v>1401</v>
      </c>
      <c r="H19" s="1427" t="s">
        <v>1430</v>
      </c>
    </row>
    <row r="20" spans="2:8" x14ac:dyDescent="0.25">
      <c r="C20" s="2175" t="s">
        <v>519</v>
      </c>
      <c r="D20" s="2177" t="s">
        <v>1402</v>
      </c>
      <c r="E20" s="1494" t="s">
        <v>1416</v>
      </c>
      <c r="F20" s="1501">
        <v>-29.5531084150889</v>
      </c>
      <c r="G20" s="1507">
        <v>-0.29887249122456699</v>
      </c>
      <c r="H20" s="1509" t="s">
        <v>1431</v>
      </c>
    </row>
    <row r="21" spans="2:8" x14ac:dyDescent="0.25">
      <c r="C21" s="2176"/>
      <c r="D21" s="2178"/>
      <c r="E21" s="1492" t="s">
        <v>1386</v>
      </c>
      <c r="F21" s="1498">
        <v>-21.0854457302353</v>
      </c>
      <c r="G21" s="1500" t="s">
        <v>1417</v>
      </c>
      <c r="H21" s="1512" t="s">
        <v>1431</v>
      </c>
    </row>
    <row r="22" spans="2:8" x14ac:dyDescent="0.25">
      <c r="C22" s="2176"/>
      <c r="D22" s="2178"/>
      <c r="E22" s="1495" t="s">
        <v>1418</v>
      </c>
      <c r="F22" s="1502">
        <v>-43.007534477137</v>
      </c>
      <c r="G22" s="1503">
        <v>-0.44021982557070699</v>
      </c>
      <c r="H22" s="1510" t="s">
        <v>1431</v>
      </c>
    </row>
    <row r="23" spans="2:8" x14ac:dyDescent="0.25">
      <c r="C23" s="2176"/>
      <c r="D23" s="2178"/>
      <c r="E23" s="1492" t="s">
        <v>1419</v>
      </c>
      <c r="F23" s="1502">
        <v>-30.439038359222501</v>
      </c>
      <c r="G23" s="1503">
        <v>-0.30804503579564102</v>
      </c>
      <c r="H23" s="1510" t="s">
        <v>1431</v>
      </c>
    </row>
    <row r="24" spans="2:8" ht="15.75" thickBot="1" x14ac:dyDescent="0.3">
      <c r="C24" s="2176"/>
      <c r="D24" s="2179"/>
      <c r="E24" s="1497" t="s">
        <v>1420</v>
      </c>
      <c r="F24" s="1504">
        <v>-11.512859149164701</v>
      </c>
      <c r="G24" s="1505">
        <v>-0.11538347990702801</v>
      </c>
      <c r="H24" s="1511" t="s">
        <v>1431</v>
      </c>
    </row>
    <row r="25" spans="2:8" x14ac:dyDescent="0.25">
      <c r="C25" s="2176"/>
      <c r="D25" s="2177" t="s">
        <v>843</v>
      </c>
      <c r="E25" s="1496" t="s">
        <v>1416</v>
      </c>
      <c r="F25" s="1501">
        <v>-49.342602600169243</v>
      </c>
      <c r="G25" s="1507">
        <v>-0.52541984783798168</v>
      </c>
      <c r="H25" s="1509" t="s">
        <v>1431</v>
      </c>
    </row>
    <row r="26" spans="2:8" x14ac:dyDescent="0.25">
      <c r="C26" s="2176"/>
      <c r="D26" s="2178"/>
      <c r="E26" s="1492" t="s">
        <v>1386</v>
      </c>
      <c r="F26" s="1498">
        <v>-37.291376117880397</v>
      </c>
      <c r="G26" s="1503">
        <v>-0.357394252300273</v>
      </c>
      <c r="H26" s="1510" t="s">
        <v>1431</v>
      </c>
    </row>
    <row r="27" spans="2:8" x14ac:dyDescent="0.25">
      <c r="C27" s="2176"/>
      <c r="D27" s="2178"/>
      <c r="E27" s="1495" t="s">
        <v>1421</v>
      </c>
      <c r="F27" s="1498">
        <v>-47.990131565013485</v>
      </c>
      <c r="G27" s="1503">
        <v>-0.434609412847692</v>
      </c>
      <c r="H27" s="1510" t="s">
        <v>1431</v>
      </c>
    </row>
    <row r="28" spans="2:8" ht="15.75" thickBot="1" x14ac:dyDescent="0.3">
      <c r="C28" s="2176"/>
      <c r="D28" s="2180"/>
      <c r="E28" s="1493" t="s">
        <v>1422</v>
      </c>
      <c r="F28" s="1499">
        <v>-54.377602771531883</v>
      </c>
      <c r="G28" s="1505">
        <v>-0.55323039563876009</v>
      </c>
      <c r="H28" s="1505" t="s">
        <v>1431</v>
      </c>
    </row>
    <row r="29" spans="2:8" x14ac:dyDescent="0.25">
      <c r="C29" s="2166" t="s">
        <v>746</v>
      </c>
      <c r="D29" s="2169" t="s">
        <v>843</v>
      </c>
      <c r="E29" s="1494" t="s">
        <v>1427</v>
      </c>
      <c r="F29" s="1501">
        <v>-31.330297531457234</v>
      </c>
      <c r="G29" s="1507">
        <v>-0.32467533284545602</v>
      </c>
      <c r="H29" s="1507" t="s">
        <v>1431</v>
      </c>
    </row>
    <row r="30" spans="2:8" x14ac:dyDescent="0.25">
      <c r="C30" s="2167"/>
      <c r="D30" s="2170"/>
      <c r="E30" s="1492" t="s">
        <v>1423</v>
      </c>
      <c r="F30" s="1498">
        <v>-23.123103944005322</v>
      </c>
      <c r="G30" s="1503">
        <v>-0.21704762070591863</v>
      </c>
      <c r="H30" s="1503" t="s">
        <v>1431</v>
      </c>
    </row>
    <row r="31" spans="2:8" x14ac:dyDescent="0.25">
      <c r="C31" s="2167"/>
      <c r="D31" s="2170"/>
      <c r="E31" s="1495" t="s">
        <v>1424</v>
      </c>
      <c r="F31" s="1498">
        <v>-26.600325052583855</v>
      </c>
      <c r="G31" s="1503">
        <v>-0.24969095804249208</v>
      </c>
      <c r="H31" s="1503" t="s">
        <v>1431</v>
      </c>
    </row>
    <row r="32" spans="2:8" x14ac:dyDescent="0.25">
      <c r="C32" s="2167"/>
      <c r="D32" s="2170"/>
      <c r="E32" s="1492" t="s">
        <v>1425</v>
      </c>
      <c r="F32" s="1498">
        <v>-41.415967474658089</v>
      </c>
      <c r="G32" s="1503">
        <v>-0.41335423053848314</v>
      </c>
      <c r="H32" s="1503" t="s">
        <v>1431</v>
      </c>
    </row>
    <row r="33" spans="1:8" ht="15.75" thickBot="1" x14ac:dyDescent="0.3">
      <c r="C33" s="2168"/>
      <c r="D33" s="2171"/>
      <c r="E33" s="1497" t="s">
        <v>1426</v>
      </c>
      <c r="F33" s="1499">
        <v>-26.41584141787979</v>
      </c>
      <c r="G33" s="1505">
        <v>-0.27164916318456855</v>
      </c>
      <c r="H33" s="1505" t="s">
        <v>1431</v>
      </c>
    </row>
    <row r="35" spans="1:8" s="1489" customFormat="1" x14ac:dyDescent="0.25">
      <c r="A35" s="1489" t="s">
        <v>1428</v>
      </c>
    </row>
    <row r="36" spans="1:8" x14ac:dyDescent="0.25">
      <c r="A36" t="s">
        <v>1429</v>
      </c>
    </row>
    <row r="37" spans="1:8" s="1489" customFormat="1" x14ac:dyDescent="0.25"/>
    <row r="38" spans="1:8" x14ac:dyDescent="0.25">
      <c r="A38" s="3" t="s">
        <v>234</v>
      </c>
    </row>
  </sheetData>
  <mergeCells count="8">
    <mergeCell ref="C29:C33"/>
    <mergeCell ref="D29:D33"/>
    <mergeCell ref="C4:C17"/>
    <mergeCell ref="D4:D8"/>
    <mergeCell ref="D9:D17"/>
    <mergeCell ref="C20:C28"/>
    <mergeCell ref="D20:D24"/>
    <mergeCell ref="D25:D28"/>
  </mergeCells>
  <pageMargins left="0.7" right="0.7" top="0.78740157499999996" bottom="0.78740157499999996" header="0.3" footer="0.3"/>
  <pageSetup paperSize="9" orientation="portrait" verticalDpi="0"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6"/>
  <dimension ref="A1:D5"/>
  <sheetViews>
    <sheetView workbookViewId="0">
      <selection activeCell="A3" sqref="A3:D3"/>
    </sheetView>
  </sheetViews>
  <sheetFormatPr baseColWidth="10" defaultRowHeight="15" x14ac:dyDescent="0.25"/>
  <sheetData>
    <row r="1" spans="1:4" ht="18.75" x14ac:dyDescent="0.3">
      <c r="A1" s="1" t="s">
        <v>235</v>
      </c>
      <c r="B1" s="1" t="s">
        <v>236</v>
      </c>
    </row>
    <row r="3" spans="1:4" x14ac:dyDescent="0.25">
      <c r="A3" s="1900" t="s">
        <v>1654</v>
      </c>
      <c r="B3" s="1900"/>
      <c r="C3" s="1900"/>
      <c r="D3" s="1900"/>
    </row>
    <row r="5" spans="1:4" s="3" customFormat="1" x14ac:dyDescent="0.25">
      <c r="A5" s="3" t="s">
        <v>237</v>
      </c>
    </row>
  </sheetData>
  <pageMargins left="0.7" right="0.7" top="0.78740157499999996" bottom="0.78740157499999996"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7"/>
  <dimension ref="A1:D5"/>
  <sheetViews>
    <sheetView workbookViewId="0">
      <selection activeCell="A3" sqref="A3:D3"/>
    </sheetView>
  </sheetViews>
  <sheetFormatPr baseColWidth="10" defaultRowHeight="15" x14ac:dyDescent="0.25"/>
  <sheetData>
    <row r="1" spans="1:4" ht="18.75" x14ac:dyDescent="0.3">
      <c r="A1" s="1" t="s">
        <v>238</v>
      </c>
      <c r="B1" s="1" t="s">
        <v>239</v>
      </c>
    </row>
    <row r="3" spans="1:4" x14ac:dyDescent="0.25">
      <c r="A3" s="1900" t="s">
        <v>1654</v>
      </c>
      <c r="B3" s="1900"/>
      <c r="C3" s="1900"/>
      <c r="D3" s="1900"/>
    </row>
    <row r="5" spans="1:4" s="3" customFormat="1" x14ac:dyDescent="0.25">
      <c r="A5" s="3" t="s">
        <v>1655</v>
      </c>
    </row>
  </sheetData>
  <pageMargins left="0.7" right="0.7" top="0.78740157499999996" bottom="0.78740157499999996" header="0.3" footer="0.3"/>
  <pageSetup paperSize="9" orientation="portrait" verticalDpi="0"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8">
    <tabColor theme="5" tint="0.39997558519241921"/>
  </sheetPr>
  <dimension ref="A1:D20"/>
  <sheetViews>
    <sheetView workbookViewId="0">
      <selection activeCell="D34" sqref="D34"/>
    </sheetView>
  </sheetViews>
  <sheetFormatPr baseColWidth="10" defaultRowHeight="15" x14ac:dyDescent="0.25"/>
  <cols>
    <col min="1" max="1" width="24.140625" customWidth="1"/>
    <col min="2" max="2" width="21.42578125" customWidth="1"/>
    <col min="3" max="3" width="19.7109375" customWidth="1"/>
    <col min="4" max="4" width="18.42578125" customWidth="1"/>
  </cols>
  <sheetData>
    <row r="1" spans="1:4" ht="18.75" x14ac:dyDescent="0.3">
      <c r="A1" s="1" t="s">
        <v>240</v>
      </c>
      <c r="B1" s="1" t="s">
        <v>241</v>
      </c>
    </row>
    <row r="2" spans="1:4" s="908" customFormat="1" ht="15" customHeight="1" thickBot="1" x14ac:dyDescent="0.3"/>
    <row r="3" spans="1:4" s="908" customFormat="1" ht="45.75" thickBot="1" x14ac:dyDescent="0.3">
      <c r="B3" s="929"/>
      <c r="C3" s="930" t="s">
        <v>1078</v>
      </c>
      <c r="D3" s="931" t="s">
        <v>1079</v>
      </c>
    </row>
    <row r="4" spans="1:4" s="908" customFormat="1" ht="15.75" thickBot="1" x14ac:dyDescent="0.3">
      <c r="B4" s="2163" t="s">
        <v>1082</v>
      </c>
      <c r="C4" s="2164"/>
      <c r="D4" s="2165"/>
    </row>
    <row r="5" spans="1:4" s="908" customFormat="1" ht="15.75" thickBot="1" x14ac:dyDescent="0.3">
      <c r="B5" s="934" t="s">
        <v>640</v>
      </c>
      <c r="C5" s="939">
        <v>65.147643224939117</v>
      </c>
      <c r="D5" s="880">
        <v>34.852356775062674</v>
      </c>
    </row>
    <row r="6" spans="1:4" s="908" customFormat="1" x14ac:dyDescent="0.25">
      <c r="A6" s="2117" t="s">
        <v>1058</v>
      </c>
      <c r="B6" s="936" t="s">
        <v>633</v>
      </c>
      <c r="C6" s="940">
        <v>75.713151258496453</v>
      </c>
      <c r="D6" s="169">
        <v>24.286848741503626</v>
      </c>
    </row>
    <row r="7" spans="1:4" s="908" customFormat="1" ht="15.75" thickBot="1" x14ac:dyDescent="0.3">
      <c r="A7" s="2119"/>
      <c r="B7" s="937" t="s">
        <v>634</v>
      </c>
      <c r="C7" s="553">
        <v>55.079093226127505</v>
      </c>
      <c r="D7" s="561">
        <v>44.920906773871515</v>
      </c>
    </row>
    <row r="8" spans="1:4" s="908" customFormat="1" ht="30" x14ac:dyDescent="0.25">
      <c r="A8" s="2138" t="s">
        <v>386</v>
      </c>
      <c r="B8" s="938" t="s">
        <v>1075</v>
      </c>
      <c r="C8" s="940">
        <v>71.211404191453013</v>
      </c>
      <c r="D8" s="169">
        <v>28.788595808546368</v>
      </c>
    </row>
    <row r="9" spans="1:4" s="908" customFormat="1" ht="32.25" customHeight="1" thickBot="1" x14ac:dyDescent="0.3">
      <c r="A9" s="2162"/>
      <c r="B9" s="933" t="s">
        <v>1076</v>
      </c>
      <c r="C9" s="553">
        <v>43.503687092016136</v>
      </c>
      <c r="D9" s="561">
        <v>56.496312907984063</v>
      </c>
    </row>
    <row r="10" spans="1:4" s="908" customFormat="1" x14ac:dyDescent="0.25">
      <c r="A10" s="2159" t="s">
        <v>1077</v>
      </c>
      <c r="B10" s="935" t="s">
        <v>926</v>
      </c>
      <c r="C10" s="941">
        <v>24.800990601173567</v>
      </c>
      <c r="D10" s="887">
        <v>75.199009398826234</v>
      </c>
    </row>
    <row r="11" spans="1:4" s="908" customFormat="1" x14ac:dyDescent="0.25">
      <c r="A11" s="2160"/>
      <c r="B11" s="932" t="s">
        <v>927</v>
      </c>
      <c r="C11" s="552">
        <v>75.951040092900797</v>
      </c>
      <c r="D11" s="559">
        <v>24.048959907098567</v>
      </c>
    </row>
    <row r="12" spans="1:4" s="908" customFormat="1" x14ac:dyDescent="0.25">
      <c r="A12" s="2160"/>
      <c r="B12" s="932" t="s">
        <v>452</v>
      </c>
      <c r="C12" s="552">
        <v>68.261055322261171</v>
      </c>
      <c r="D12" s="559">
        <v>31.738944677738438</v>
      </c>
    </row>
    <row r="13" spans="1:4" s="908" customFormat="1" x14ac:dyDescent="0.25">
      <c r="A13" s="2160"/>
      <c r="B13" s="932" t="s">
        <v>1060</v>
      </c>
      <c r="C13" s="552">
        <v>66.061370006699022</v>
      </c>
      <c r="D13" s="559">
        <v>33.938629993300836</v>
      </c>
    </row>
    <row r="14" spans="1:4" s="908" customFormat="1" ht="15.75" thickBot="1" x14ac:dyDescent="0.3">
      <c r="A14" s="2161"/>
      <c r="B14" s="933" t="s">
        <v>1061</v>
      </c>
      <c r="C14" s="553">
        <v>64.567959666729337</v>
      </c>
      <c r="D14" s="561">
        <v>35.432040333270422</v>
      </c>
    </row>
    <row r="16" spans="1:4" s="3" customFormat="1" x14ac:dyDescent="0.25">
      <c r="A16" s="3" t="s">
        <v>242</v>
      </c>
    </row>
    <row r="18" spans="1:1" s="908" customFormat="1" x14ac:dyDescent="0.25">
      <c r="A18" s="908" t="s">
        <v>1083</v>
      </c>
    </row>
    <row r="19" spans="1:1" x14ac:dyDescent="0.25">
      <c r="A19" t="s">
        <v>1080</v>
      </c>
    </row>
    <row r="20" spans="1:1" x14ac:dyDescent="0.25">
      <c r="A20" t="s">
        <v>1081</v>
      </c>
    </row>
  </sheetData>
  <mergeCells count="4">
    <mergeCell ref="A6:A7"/>
    <mergeCell ref="A10:A14"/>
    <mergeCell ref="A8:A9"/>
    <mergeCell ref="B4:D4"/>
  </mergeCells>
  <pageMargins left="0.7" right="0.7" top="0.78740157499999996" bottom="0.78740157499999996"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9">
    <tabColor theme="5" tint="0.39997558519241921"/>
  </sheetPr>
  <dimension ref="A1:E24"/>
  <sheetViews>
    <sheetView workbookViewId="0">
      <selection activeCell="C36" sqref="C36"/>
    </sheetView>
  </sheetViews>
  <sheetFormatPr baseColWidth="10" defaultRowHeight="15" x14ac:dyDescent="0.25"/>
  <cols>
    <col min="1" max="1" width="23" customWidth="1"/>
    <col min="2" max="2" width="21.85546875" customWidth="1"/>
    <col min="3" max="3" width="16.42578125" customWidth="1"/>
  </cols>
  <sheetData>
    <row r="1" spans="1:5" ht="18.75" x14ac:dyDescent="0.3">
      <c r="A1" s="1" t="s">
        <v>243</v>
      </c>
      <c r="B1" s="1" t="s">
        <v>244</v>
      </c>
    </row>
    <row r="3" spans="1:5" ht="15.75" thickBot="1" x14ac:dyDescent="0.3">
      <c r="A3" s="908"/>
      <c r="B3" s="908"/>
      <c r="C3" s="908"/>
    </row>
    <row r="4" spans="1:5" ht="30.75" thickBot="1" x14ac:dyDescent="0.3">
      <c r="A4" s="908"/>
      <c r="B4" s="908"/>
      <c r="C4" s="948" t="s">
        <v>1087</v>
      </c>
    </row>
    <row r="5" spans="1:5" x14ac:dyDescent="0.25">
      <c r="A5" s="2135" t="s">
        <v>1058</v>
      </c>
      <c r="B5" s="949" t="s">
        <v>633</v>
      </c>
      <c r="C5" s="942">
        <v>12.108111780017534</v>
      </c>
    </row>
    <row r="6" spans="1:5" ht="15.75" thickBot="1" x14ac:dyDescent="0.3">
      <c r="A6" s="2137"/>
      <c r="B6" s="950" t="s">
        <v>634</v>
      </c>
      <c r="C6" s="944">
        <v>5.7470449754880741</v>
      </c>
    </row>
    <row r="7" spans="1:5" ht="15.75" thickBot="1" x14ac:dyDescent="0.3">
      <c r="A7" s="945"/>
      <c r="B7" s="946"/>
      <c r="C7" s="947"/>
    </row>
    <row r="8" spans="1:5" x14ac:dyDescent="0.25">
      <c r="A8" s="2135" t="s">
        <v>1072</v>
      </c>
      <c r="B8" s="949" t="s">
        <v>340</v>
      </c>
      <c r="C8" s="942">
        <v>8.1677125921538618</v>
      </c>
    </row>
    <row r="9" spans="1:5" ht="15.75" thickBot="1" x14ac:dyDescent="0.3">
      <c r="A9" s="2137"/>
      <c r="B9" s="950" t="s">
        <v>1084</v>
      </c>
      <c r="C9" s="944">
        <v>23.093236255741914</v>
      </c>
      <c r="D9" s="908"/>
      <c r="E9" s="908"/>
    </row>
    <row r="10" spans="1:5" ht="15.75" thickBot="1" x14ac:dyDescent="0.3">
      <c r="A10" s="945"/>
      <c r="B10" s="946"/>
      <c r="C10" s="947"/>
    </row>
    <row r="11" spans="1:5" ht="30" x14ac:dyDescent="0.25">
      <c r="A11" s="2135" t="s">
        <v>386</v>
      </c>
      <c r="B11" s="951" t="s">
        <v>1073</v>
      </c>
      <c r="C11" s="942">
        <v>7.8274781218792429</v>
      </c>
    </row>
    <row r="12" spans="1:5" ht="15.75" thickBot="1" x14ac:dyDescent="0.3">
      <c r="A12" s="2137"/>
      <c r="B12" s="952" t="s">
        <v>386</v>
      </c>
      <c r="C12" s="944">
        <v>19.566857979674701</v>
      </c>
    </row>
    <row r="13" spans="1:5" ht="15.75" thickBot="1" x14ac:dyDescent="0.3">
      <c r="A13" s="945"/>
      <c r="B13" s="946"/>
      <c r="C13" s="947"/>
    </row>
    <row r="14" spans="1:5" x14ac:dyDescent="0.25">
      <c r="A14" s="2135" t="s">
        <v>1059</v>
      </c>
      <c r="B14" s="949" t="s">
        <v>926</v>
      </c>
      <c r="C14" s="942">
        <v>42.383161459172676</v>
      </c>
    </row>
    <row r="15" spans="1:5" x14ac:dyDescent="0.25">
      <c r="A15" s="2136"/>
      <c r="B15" s="953" t="s">
        <v>927</v>
      </c>
      <c r="C15" s="943">
        <v>8.5391222842944909</v>
      </c>
    </row>
    <row r="16" spans="1:5" x14ac:dyDescent="0.25">
      <c r="A16" s="2136"/>
      <c r="B16" s="953" t="s">
        <v>452</v>
      </c>
      <c r="C16" s="943">
        <v>5.0981857193832862</v>
      </c>
    </row>
    <row r="17" spans="1:3" x14ac:dyDescent="0.25">
      <c r="A17" s="2136"/>
      <c r="B17" s="953" t="s">
        <v>1060</v>
      </c>
      <c r="C17" s="943">
        <v>9.0988472787496608</v>
      </c>
    </row>
    <row r="18" spans="1:3" ht="15.75" thickBot="1" x14ac:dyDescent="0.3">
      <c r="A18" s="2137"/>
      <c r="B18" s="950" t="s">
        <v>1066</v>
      </c>
      <c r="C18" s="944">
        <v>5.074757544520125</v>
      </c>
    </row>
    <row r="20" spans="1:3" s="908" customFormat="1" x14ac:dyDescent="0.25">
      <c r="A20" s="908" t="s">
        <v>1085</v>
      </c>
    </row>
    <row r="21" spans="1:3" s="908" customFormat="1" x14ac:dyDescent="0.25"/>
    <row r="22" spans="1:3" s="908" customFormat="1" x14ac:dyDescent="0.25">
      <c r="A22" s="2" t="s">
        <v>1086</v>
      </c>
    </row>
    <row r="23" spans="1:3" s="908" customFormat="1" x14ac:dyDescent="0.25"/>
    <row r="24" spans="1:3" x14ac:dyDescent="0.25">
      <c r="A24" s="3" t="s">
        <v>242</v>
      </c>
    </row>
  </sheetData>
  <mergeCells count="4">
    <mergeCell ref="A5:A6"/>
    <mergeCell ref="A8:A9"/>
    <mergeCell ref="A11:A12"/>
    <mergeCell ref="A14:A18"/>
  </mergeCells>
  <pageMargins left="0.7" right="0.7" top="0.78740157499999996" bottom="0.78740157499999996"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0">
    <tabColor theme="5" tint="0.39997558519241921"/>
  </sheetPr>
  <dimension ref="A1:J12"/>
  <sheetViews>
    <sheetView workbookViewId="0">
      <selection activeCell="F33" sqref="F33"/>
    </sheetView>
  </sheetViews>
  <sheetFormatPr baseColWidth="10" defaultRowHeight="15" x14ac:dyDescent="0.25"/>
  <cols>
    <col min="1" max="1" width="18.140625" customWidth="1"/>
    <col min="2" max="2" width="22.140625" customWidth="1"/>
    <col min="3" max="3" width="7.7109375" bestFit="1" customWidth="1"/>
    <col min="4" max="4" width="14.7109375" customWidth="1"/>
    <col min="5" max="5" width="5.42578125" bestFit="1" customWidth="1"/>
    <col min="6" max="6" width="15.7109375" bestFit="1" customWidth="1"/>
    <col min="7" max="7" width="16.5703125" bestFit="1" customWidth="1"/>
    <col min="8" max="8" width="16.28515625" bestFit="1" customWidth="1"/>
    <col min="9" max="9" width="21.42578125" customWidth="1"/>
  </cols>
  <sheetData>
    <row r="1" spans="1:10" ht="18.75" x14ac:dyDescent="0.3">
      <c r="A1" s="1" t="s">
        <v>245</v>
      </c>
      <c r="B1" s="1" t="s">
        <v>246</v>
      </c>
    </row>
    <row r="2" spans="1:10" ht="15.75" thickBot="1" x14ac:dyDescent="0.3"/>
    <row r="3" spans="1:10" ht="45.75" thickBot="1" x14ac:dyDescent="0.3">
      <c r="C3" s="907" t="s">
        <v>528</v>
      </c>
      <c r="D3" s="906" t="s">
        <v>1067</v>
      </c>
      <c r="E3" s="906" t="s">
        <v>1068</v>
      </c>
      <c r="F3" s="906" t="s">
        <v>1069</v>
      </c>
      <c r="G3" s="906" t="s">
        <v>1070</v>
      </c>
      <c r="H3" s="906" t="s">
        <v>1062</v>
      </c>
      <c r="I3" s="905" t="s">
        <v>1071</v>
      </c>
      <c r="J3" s="557"/>
    </row>
    <row r="4" spans="1:10" ht="15.75" thickBot="1" x14ac:dyDescent="0.3">
      <c r="B4" s="923" t="s">
        <v>640</v>
      </c>
      <c r="C4" s="924">
        <v>100</v>
      </c>
      <c r="D4" s="882">
        <v>17.611370379562238</v>
      </c>
      <c r="E4" s="882">
        <v>5.1359975330288918</v>
      </c>
      <c r="F4" s="882">
        <v>17.252070545617229</v>
      </c>
      <c r="G4" s="882">
        <v>30.201954847025256</v>
      </c>
      <c r="H4" s="882">
        <v>22.602112137866058</v>
      </c>
      <c r="I4" s="880">
        <v>7.1964945569019889</v>
      </c>
    </row>
    <row r="5" spans="1:10" x14ac:dyDescent="0.25">
      <c r="A5" s="2124" t="s">
        <v>1058</v>
      </c>
      <c r="B5" s="925" t="s">
        <v>633</v>
      </c>
      <c r="C5" s="921">
        <v>100</v>
      </c>
      <c r="D5" s="168">
        <v>14.714360823797518</v>
      </c>
      <c r="E5" s="168">
        <v>4.4813711367630775</v>
      </c>
      <c r="F5" s="168">
        <v>14.244961246736247</v>
      </c>
      <c r="G5" s="168">
        <v>32.665464295621177</v>
      </c>
      <c r="H5" s="168">
        <v>26.990668547528205</v>
      </c>
      <c r="I5" s="169">
        <v>6.903173949554203</v>
      </c>
    </row>
    <row r="6" spans="1:10" ht="15.75" thickBot="1" x14ac:dyDescent="0.3">
      <c r="A6" s="2158"/>
      <c r="B6" s="926" t="s">
        <v>634</v>
      </c>
      <c r="C6" s="920">
        <v>100</v>
      </c>
      <c r="D6" s="560">
        <v>20.529942483050831</v>
      </c>
      <c r="E6" s="560">
        <v>5.7954963374242023</v>
      </c>
      <c r="F6" s="560">
        <v>20.281561868623438</v>
      </c>
      <c r="G6" s="560">
        <v>27.720109407802745</v>
      </c>
      <c r="H6" s="560">
        <v>18.180891542874782</v>
      </c>
      <c r="I6" s="561">
        <v>7.4919983602219933</v>
      </c>
    </row>
    <row r="7" spans="1:10" ht="30" x14ac:dyDescent="0.25">
      <c r="A7" s="2150" t="s">
        <v>1072</v>
      </c>
      <c r="B7" s="927" t="s">
        <v>1075</v>
      </c>
      <c r="C7" s="922">
        <v>100</v>
      </c>
      <c r="D7" s="41">
        <v>17.817745674165437</v>
      </c>
      <c r="E7" s="41">
        <v>5.1676088649582939</v>
      </c>
      <c r="F7" s="41">
        <v>17.386271479977911</v>
      </c>
      <c r="G7" s="41">
        <v>27.234209323321384</v>
      </c>
      <c r="H7" s="41">
        <v>24.910090533516737</v>
      </c>
      <c r="I7" s="887">
        <v>7.4840741240592727</v>
      </c>
    </row>
    <row r="8" spans="1:10" ht="30.75" thickBot="1" x14ac:dyDescent="0.3">
      <c r="A8" s="2149"/>
      <c r="B8" s="928" t="s">
        <v>1076</v>
      </c>
      <c r="C8" s="920">
        <v>100.00000000000001</v>
      </c>
      <c r="D8" s="560">
        <v>16.771334938549174</v>
      </c>
      <c r="E8" s="560">
        <v>5.0073259339915683</v>
      </c>
      <c r="F8" s="560">
        <v>16.705815523682734</v>
      </c>
      <c r="G8" s="560">
        <v>42.281944482437467</v>
      </c>
      <c r="H8" s="560">
        <v>13.207656017708043</v>
      </c>
      <c r="I8" s="561">
        <v>6.0259231036311629</v>
      </c>
    </row>
    <row r="10" spans="1:10" s="908" customFormat="1" x14ac:dyDescent="0.25">
      <c r="A10" s="2" t="s">
        <v>1074</v>
      </c>
    </row>
    <row r="11" spans="1:10" s="908" customFormat="1" x14ac:dyDescent="0.25">
      <c r="A11" s="2"/>
    </row>
    <row r="12" spans="1:10" x14ac:dyDescent="0.25">
      <c r="A12" s="3" t="s">
        <v>242</v>
      </c>
    </row>
  </sheetData>
  <mergeCells count="2">
    <mergeCell ref="A5:A6"/>
    <mergeCell ref="A7:A8"/>
  </mergeCells>
  <pageMargins left="0.7" right="0.7" top="0.78740157499999996" bottom="0.78740157499999996"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tabColor theme="5" tint="0.39997558519241921"/>
  </sheetPr>
  <dimension ref="A1:K14"/>
  <sheetViews>
    <sheetView workbookViewId="0">
      <selection activeCell="D34" sqref="D34"/>
    </sheetView>
  </sheetViews>
  <sheetFormatPr baseColWidth="10" defaultRowHeight="15" x14ac:dyDescent="0.25"/>
  <cols>
    <col min="1" max="1" width="20.28515625" customWidth="1"/>
    <col min="2" max="2" width="18.28515625" customWidth="1"/>
    <col min="4" max="4" width="28.140625" customWidth="1"/>
    <col min="6" max="6" width="16" customWidth="1"/>
    <col min="7" max="7" width="16.28515625" customWidth="1"/>
    <col min="8" max="8" width="15.85546875" customWidth="1"/>
    <col min="9" max="9" width="20" customWidth="1"/>
    <col min="10" max="10" width="25.140625" customWidth="1"/>
  </cols>
  <sheetData>
    <row r="1" spans="1:11" ht="18.75" x14ac:dyDescent="0.3">
      <c r="A1" s="1" t="s">
        <v>247</v>
      </c>
      <c r="B1" s="1" t="s">
        <v>1064</v>
      </c>
    </row>
    <row r="2" spans="1:11" ht="15.75" thickBot="1" x14ac:dyDescent="0.3">
      <c r="A2" t="s">
        <v>943</v>
      </c>
    </row>
    <row r="3" spans="1:11" s="908" customFormat="1" ht="15.75" thickBot="1" x14ac:dyDescent="0.3">
      <c r="A3" s="903"/>
      <c r="C3" s="2096" t="s">
        <v>1065</v>
      </c>
      <c r="D3" s="2128"/>
      <c r="E3" s="2128"/>
      <c r="F3" s="2128"/>
      <c r="G3" s="2128"/>
      <c r="H3" s="2128"/>
      <c r="I3" s="2128"/>
      <c r="J3" s="2128"/>
      <c r="K3" s="2129"/>
    </row>
    <row r="4" spans="1:11" s="908" customFormat="1" ht="60.75" thickBot="1" x14ac:dyDescent="0.3">
      <c r="A4" s="903"/>
      <c r="C4" s="907" t="s">
        <v>528</v>
      </c>
      <c r="D4" s="906" t="s">
        <v>1051</v>
      </c>
      <c r="E4" s="906" t="s">
        <v>1052</v>
      </c>
      <c r="F4" s="906" t="s">
        <v>1053</v>
      </c>
      <c r="G4" s="906" t="s">
        <v>1054</v>
      </c>
      <c r="H4" s="906" t="s">
        <v>1062</v>
      </c>
      <c r="I4" s="906" t="s">
        <v>1055</v>
      </c>
      <c r="J4" s="906" t="s">
        <v>1056</v>
      </c>
      <c r="K4" s="905" t="s">
        <v>1057</v>
      </c>
    </row>
    <row r="5" spans="1:11" ht="15.75" thickBot="1" x14ac:dyDescent="0.3">
      <c r="A5" s="903"/>
      <c r="B5" s="883" t="s">
        <v>640</v>
      </c>
      <c r="C5" s="175">
        <v>100</v>
      </c>
      <c r="D5" s="881">
        <v>17.610686140983773</v>
      </c>
      <c r="E5" s="881">
        <v>5.1359280647885539</v>
      </c>
      <c r="F5" s="881">
        <v>17.252458290822762</v>
      </c>
      <c r="G5" s="881">
        <v>30.201788942532215</v>
      </c>
      <c r="H5" s="881">
        <v>22.602932537958484</v>
      </c>
      <c r="I5" s="881">
        <v>3.2296644878472645</v>
      </c>
      <c r="J5" s="881">
        <v>1.3577348088773467</v>
      </c>
      <c r="K5" s="878">
        <v>2.6088067261896044</v>
      </c>
    </row>
    <row r="6" spans="1:11" x14ac:dyDescent="0.25">
      <c r="A6" s="2155" t="s">
        <v>1059</v>
      </c>
      <c r="B6" s="904" t="s">
        <v>926</v>
      </c>
      <c r="C6" s="886">
        <v>100</v>
      </c>
      <c r="D6" s="41">
        <v>14.426584993312598</v>
      </c>
      <c r="E6" s="41">
        <v>9.0426331742602315</v>
      </c>
      <c r="F6" s="41">
        <v>16.962257730082229</v>
      </c>
      <c r="G6" s="41">
        <v>53.977223264243371</v>
      </c>
      <c r="H6" s="41">
        <v>2.3568144226279508</v>
      </c>
      <c r="I6" s="41">
        <v>0.64658071970686226</v>
      </c>
      <c r="J6" s="41">
        <v>0.1013002841156406</v>
      </c>
      <c r="K6" s="887">
        <v>2.4866054116511154</v>
      </c>
    </row>
    <row r="7" spans="1:11" x14ac:dyDescent="0.25">
      <c r="A7" s="2156"/>
      <c r="B7" s="888" t="s">
        <v>927</v>
      </c>
      <c r="C7" s="902">
        <v>100</v>
      </c>
      <c r="D7" s="558">
        <v>11.261566437475345</v>
      </c>
      <c r="E7" s="558">
        <v>5.6256533898440004</v>
      </c>
      <c r="F7" s="558">
        <v>14.365289808798895</v>
      </c>
      <c r="G7" s="558">
        <v>25.598730632684795</v>
      </c>
      <c r="H7" s="558">
        <v>38.710927066215476</v>
      </c>
      <c r="I7" s="558">
        <v>1.771382984180669</v>
      </c>
      <c r="J7" s="558">
        <v>1.0643510501113527</v>
      </c>
      <c r="K7" s="559">
        <v>1.6020986306894667</v>
      </c>
    </row>
    <row r="8" spans="1:11" x14ac:dyDescent="0.25">
      <c r="A8" s="2156"/>
      <c r="B8" s="888" t="s">
        <v>452</v>
      </c>
      <c r="C8" s="902">
        <v>100</v>
      </c>
      <c r="D8" s="558">
        <v>19.550426319869089</v>
      </c>
      <c r="E8" s="558">
        <v>5.6350505062932932</v>
      </c>
      <c r="F8" s="558">
        <v>22.902543154890068</v>
      </c>
      <c r="G8" s="558">
        <v>30.054012820355084</v>
      </c>
      <c r="H8" s="558">
        <v>12.897867785474366</v>
      </c>
      <c r="I8" s="558">
        <v>5.1995029344094883</v>
      </c>
      <c r="J8" s="558">
        <v>1.4844297894853402</v>
      </c>
      <c r="K8" s="559">
        <v>2.2761666892232735</v>
      </c>
    </row>
    <row r="9" spans="1:11" x14ac:dyDescent="0.25">
      <c r="A9" s="2156"/>
      <c r="B9" s="888" t="s">
        <v>1060</v>
      </c>
      <c r="C9" s="902">
        <v>100</v>
      </c>
      <c r="D9" s="558">
        <v>28.094877167952205</v>
      </c>
      <c r="E9" s="558">
        <v>4.235142003655981</v>
      </c>
      <c r="F9" s="558">
        <v>19.487716795220475</v>
      </c>
      <c r="G9" s="558">
        <v>33.453564581568507</v>
      </c>
      <c r="H9" s="558">
        <v>7.5598555441615769</v>
      </c>
      <c r="I9" s="558">
        <v>3.2177092157474698</v>
      </c>
      <c r="J9" s="558">
        <v>1.195773329172054</v>
      </c>
      <c r="K9" s="559">
        <v>2.7553613625217355</v>
      </c>
    </row>
    <row r="10" spans="1:11" ht="15.75" thickBot="1" x14ac:dyDescent="0.3">
      <c r="A10" s="2157"/>
      <c r="B10" s="884" t="s">
        <v>1066</v>
      </c>
      <c r="C10" s="885">
        <v>100</v>
      </c>
      <c r="D10" s="560">
        <v>26.408516177017479</v>
      </c>
      <c r="E10" s="560">
        <v>0.82213249747649153</v>
      </c>
      <c r="F10" s="560">
        <v>18.906391117250173</v>
      </c>
      <c r="G10" s="560">
        <v>22.848376985602719</v>
      </c>
      <c r="H10" s="560">
        <v>12.001939117037667</v>
      </c>
      <c r="I10" s="560">
        <v>8.7632152154279339</v>
      </c>
      <c r="J10" s="560">
        <v>3.6179142538383893</v>
      </c>
      <c r="K10" s="561">
        <v>6.6315146363491477</v>
      </c>
    </row>
    <row r="11" spans="1:11" x14ac:dyDescent="0.25">
      <c r="B11" t="s">
        <v>1063</v>
      </c>
    </row>
    <row r="14" spans="1:11" x14ac:dyDescent="0.25">
      <c r="A14" s="3" t="s">
        <v>242</v>
      </c>
    </row>
  </sheetData>
  <mergeCells count="2">
    <mergeCell ref="A6:A10"/>
    <mergeCell ref="C3:K3"/>
  </mergeCells>
  <pageMargins left="0.7" right="0.7" top="0.78740157499999996" bottom="0.78740157499999996"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2">
    <tabColor theme="5" tint="0.39997558519241921"/>
  </sheetPr>
  <dimension ref="A1:F54"/>
  <sheetViews>
    <sheetView topLeftCell="A16" workbookViewId="0">
      <selection activeCell="G21" sqref="G21"/>
    </sheetView>
  </sheetViews>
  <sheetFormatPr baseColWidth="10" defaultRowHeight="15" x14ac:dyDescent="0.25"/>
  <cols>
    <col min="1" max="1" width="24.140625" style="903" customWidth="1"/>
    <col min="2" max="2" width="21" customWidth="1"/>
    <col min="3" max="3" width="18.85546875" customWidth="1"/>
    <col min="4" max="4" width="15.28515625" customWidth="1"/>
    <col min="5" max="5" width="15.5703125" bestFit="1" customWidth="1"/>
  </cols>
  <sheetData>
    <row r="1" spans="1:6" ht="18.75" x14ac:dyDescent="0.3">
      <c r="A1" s="1016" t="s">
        <v>248</v>
      </c>
      <c r="B1" s="1" t="s">
        <v>249</v>
      </c>
    </row>
    <row r="2" spans="1:6" ht="15.75" thickBot="1" x14ac:dyDescent="0.3"/>
    <row r="3" spans="1:6" ht="15.75" thickBot="1" x14ac:dyDescent="0.3">
      <c r="B3" s="908"/>
      <c r="C3" s="1019" t="s">
        <v>1160</v>
      </c>
      <c r="D3" s="1020" t="s">
        <v>1150</v>
      </c>
      <c r="E3" s="1021" t="s">
        <v>1151</v>
      </c>
    </row>
    <row r="4" spans="1:6" x14ac:dyDescent="0.25">
      <c r="A4" s="2148" t="s">
        <v>1058</v>
      </c>
      <c r="B4" s="1022" t="s">
        <v>714</v>
      </c>
      <c r="C4" s="476">
        <v>0.86455199626323298</v>
      </c>
      <c r="D4" s="476">
        <v>0.10141533315694748</v>
      </c>
      <c r="E4" s="477">
        <v>3.4032670579819499E-2</v>
      </c>
    </row>
    <row r="5" spans="1:6" ht="15.75" thickBot="1" x14ac:dyDescent="0.3">
      <c r="A5" s="2149"/>
      <c r="B5" s="885" t="s">
        <v>715</v>
      </c>
      <c r="C5" s="479">
        <v>0.87942023866754315</v>
      </c>
      <c r="D5" s="479">
        <v>8.3309623554112255E-2</v>
      </c>
      <c r="E5" s="480">
        <v>3.7270137778344634E-2</v>
      </c>
    </row>
    <row r="6" spans="1:6" ht="6" customHeight="1" thickBot="1" x14ac:dyDescent="0.3">
      <c r="A6" s="908"/>
      <c r="B6" s="16"/>
      <c r="C6" s="908"/>
      <c r="D6" s="908"/>
      <c r="E6" s="908"/>
      <c r="F6" s="908"/>
    </row>
    <row r="7" spans="1:6" x14ac:dyDescent="0.25">
      <c r="A7" s="2148" t="s">
        <v>1149</v>
      </c>
      <c r="B7" s="1022" t="s">
        <v>926</v>
      </c>
      <c r="C7" s="476">
        <v>0.80638625818343612</v>
      </c>
      <c r="D7" s="476">
        <v>8.957287230661666E-2</v>
      </c>
      <c r="E7" s="477">
        <v>0.10404086950994725</v>
      </c>
    </row>
    <row r="8" spans="1:6" x14ac:dyDescent="0.25">
      <c r="A8" s="2150"/>
      <c r="B8" s="902" t="s">
        <v>927</v>
      </c>
      <c r="C8" s="455">
        <v>0.91520351652718102</v>
      </c>
      <c r="D8" s="455">
        <v>5.5105385835263899E-2</v>
      </c>
      <c r="E8" s="478">
        <v>2.9691097637555033E-2</v>
      </c>
    </row>
    <row r="9" spans="1:6" x14ac:dyDescent="0.25">
      <c r="A9" s="2150"/>
      <c r="B9" s="902" t="s">
        <v>452</v>
      </c>
      <c r="C9" s="455">
        <v>0.85274153710236356</v>
      </c>
      <c r="D9" s="455">
        <v>0.11230565354536462</v>
      </c>
      <c r="E9" s="478">
        <v>3.495280935227181E-2</v>
      </c>
    </row>
    <row r="10" spans="1:6" x14ac:dyDescent="0.25">
      <c r="A10" s="2150"/>
      <c r="B10" s="902" t="s">
        <v>449</v>
      </c>
      <c r="C10" s="455">
        <v>0.7485817100262544</v>
      </c>
      <c r="D10" s="455">
        <v>0.2030587328106927</v>
      </c>
      <c r="E10" s="478">
        <v>4.835955716305286E-2</v>
      </c>
    </row>
    <row r="11" spans="1:6" x14ac:dyDescent="0.25">
      <c r="A11" s="2150"/>
      <c r="B11" s="902" t="s">
        <v>453</v>
      </c>
      <c r="C11" s="455">
        <v>0.84684286807287745</v>
      </c>
      <c r="D11" s="455">
        <v>0.12392776944943799</v>
      </c>
      <c r="E11" s="478">
        <v>2.9229362477684543E-2</v>
      </c>
    </row>
    <row r="12" spans="1:6" x14ac:dyDescent="0.25">
      <c r="A12" s="2150"/>
      <c r="B12" s="902" t="s">
        <v>986</v>
      </c>
      <c r="C12" s="455">
        <v>0.85903905658623392</v>
      </c>
      <c r="D12" s="455">
        <v>0.13629301071698915</v>
      </c>
      <c r="E12" s="478">
        <v>4.6679326967769353E-3</v>
      </c>
    </row>
    <row r="13" spans="1:6" ht="3" customHeight="1" x14ac:dyDescent="0.25">
      <c r="A13" s="2153"/>
      <c r="B13" s="902"/>
      <c r="C13" s="455"/>
      <c r="D13" s="455"/>
      <c r="E13" s="478"/>
    </row>
    <row r="14" spans="1:6" x14ac:dyDescent="0.25">
      <c r="A14" s="2153"/>
      <c r="B14" s="902" t="s">
        <v>1161</v>
      </c>
      <c r="C14" s="455">
        <v>0.89129247441919379</v>
      </c>
      <c r="D14" s="455">
        <v>8.0650565315850783E-2</v>
      </c>
      <c r="E14" s="478">
        <v>2.8056960264955372E-2</v>
      </c>
    </row>
    <row r="15" spans="1:6" x14ac:dyDescent="0.25">
      <c r="A15" s="2153"/>
      <c r="B15" s="902" t="s">
        <v>1162</v>
      </c>
      <c r="C15" s="455">
        <v>0.7155393596846763</v>
      </c>
      <c r="D15" s="455">
        <v>0.18729780983899155</v>
      </c>
      <c r="E15" s="478">
        <v>9.7162830476332132E-2</v>
      </c>
    </row>
    <row r="16" spans="1:6" ht="3" customHeight="1" x14ac:dyDescent="0.25">
      <c r="A16" s="2153"/>
      <c r="B16" s="902"/>
      <c r="C16" s="455"/>
      <c r="D16" s="455"/>
      <c r="E16" s="478"/>
    </row>
    <row r="17" spans="1:6" x14ac:dyDescent="0.25">
      <c r="A17" s="2153"/>
      <c r="B17" s="902" t="s">
        <v>1163</v>
      </c>
      <c r="C17" s="455">
        <v>0.95237026468089203</v>
      </c>
      <c r="D17" s="455">
        <v>3.2720393734870228E-2</v>
      </c>
      <c r="E17" s="478">
        <v>1.4909341584237779E-2</v>
      </c>
    </row>
    <row r="18" spans="1:6" ht="15.75" thickBot="1" x14ac:dyDescent="0.3">
      <c r="A18" s="2154"/>
      <c r="B18" s="885" t="s">
        <v>1164</v>
      </c>
      <c r="C18" s="479">
        <v>0.75005911993160279</v>
      </c>
      <c r="D18" s="479">
        <v>0.16609972168155276</v>
      </c>
      <c r="E18" s="480">
        <v>8.3841158386844444E-2</v>
      </c>
    </row>
    <row r="19" spans="1:6" ht="6" customHeight="1" thickBot="1" x14ac:dyDescent="0.3">
      <c r="A19" s="908"/>
      <c r="B19" s="16"/>
      <c r="C19" s="908"/>
      <c r="D19" s="908"/>
      <c r="E19" s="908"/>
      <c r="F19" s="908"/>
    </row>
    <row r="20" spans="1:6" x14ac:dyDescent="0.25">
      <c r="A20" s="2148" t="s">
        <v>1165</v>
      </c>
      <c r="B20" s="1022" t="s">
        <v>759</v>
      </c>
      <c r="C20" s="476">
        <v>0.90067879711689536</v>
      </c>
      <c r="D20" s="476">
        <v>7.4438428353382061E-2</v>
      </c>
      <c r="E20" s="477">
        <v>2.4882774529722592E-2</v>
      </c>
    </row>
    <row r="21" spans="1:6" x14ac:dyDescent="0.25">
      <c r="A21" s="2150"/>
      <c r="B21" s="902" t="s">
        <v>373</v>
      </c>
      <c r="C21" s="455">
        <v>0.73853617716500131</v>
      </c>
      <c r="D21" s="455">
        <v>0.17921220151223838</v>
      </c>
      <c r="E21" s="478">
        <v>8.2251621322760288E-2</v>
      </c>
    </row>
    <row r="22" spans="1:6" ht="15.75" thickBot="1" x14ac:dyDescent="0.3">
      <c r="A22" s="2149"/>
      <c r="B22" s="885" t="s">
        <v>374</v>
      </c>
      <c r="C22" s="479">
        <v>0.83897918517273662</v>
      </c>
      <c r="D22" s="479">
        <v>9.6271577077281345E-2</v>
      </c>
      <c r="E22" s="480">
        <v>6.4749237749981994E-2</v>
      </c>
    </row>
    <row r="23" spans="1:6" ht="6" customHeight="1" thickBot="1" x14ac:dyDescent="0.3">
      <c r="A23" s="908"/>
      <c r="B23" s="16"/>
      <c r="C23" s="908"/>
      <c r="D23" s="908"/>
      <c r="E23" s="908"/>
    </row>
    <row r="24" spans="1:6" x14ac:dyDescent="0.25">
      <c r="A24" s="2148" t="s">
        <v>1166</v>
      </c>
      <c r="B24" s="1022" t="s">
        <v>1167</v>
      </c>
      <c r="C24" s="476">
        <v>0.82433567735314361</v>
      </c>
      <c r="D24" s="476">
        <v>0.13389080345749046</v>
      </c>
      <c r="E24" s="477">
        <v>4.1773519189365942E-2</v>
      </c>
    </row>
    <row r="25" spans="1:6" x14ac:dyDescent="0.25">
      <c r="A25" s="2150"/>
      <c r="B25" s="902" t="s">
        <v>916</v>
      </c>
      <c r="C25" s="455">
        <v>0.87686539448996137</v>
      </c>
      <c r="D25" s="455">
        <v>8.1891665832399499E-2</v>
      </c>
      <c r="E25" s="478">
        <v>4.1242939677639166E-2</v>
      </c>
    </row>
    <row r="26" spans="1:6" ht="15.75" thickBot="1" x14ac:dyDescent="0.3">
      <c r="A26" s="2149"/>
      <c r="B26" s="885" t="s">
        <v>917</v>
      </c>
      <c r="C26" s="479">
        <v>0.90743994734459832</v>
      </c>
      <c r="D26" s="479">
        <v>6.5273723096627795E-2</v>
      </c>
      <c r="E26" s="480">
        <v>2.7286329558773824E-2</v>
      </c>
    </row>
    <row r="27" spans="1:6" ht="6" customHeight="1" thickBot="1" x14ac:dyDescent="0.3">
      <c r="A27" s="908"/>
      <c r="B27" s="16"/>
      <c r="C27" s="908"/>
      <c r="D27" s="908"/>
      <c r="E27" s="908"/>
    </row>
    <row r="28" spans="1:6" x14ac:dyDescent="0.25">
      <c r="A28" s="2148" t="s">
        <v>1189</v>
      </c>
      <c r="B28" s="1022" t="s">
        <v>1168</v>
      </c>
      <c r="C28" s="476">
        <v>0.87335463443746608</v>
      </c>
      <c r="D28" s="476">
        <v>9.0396879924603282E-2</v>
      </c>
      <c r="E28" s="477">
        <v>3.6248485637930608E-2</v>
      </c>
    </row>
    <row r="29" spans="1:6" x14ac:dyDescent="0.25">
      <c r="A29" s="2150"/>
      <c r="B29" s="902" t="s">
        <v>1169</v>
      </c>
      <c r="C29" s="455">
        <v>0.83924983255190888</v>
      </c>
      <c r="D29" s="455">
        <v>0.13935740526497392</v>
      </c>
      <c r="E29" s="478">
        <v>2.1392762183117173E-2</v>
      </c>
    </row>
    <row r="30" spans="1:6" ht="3" customHeight="1" x14ac:dyDescent="0.25">
      <c r="A30" s="2150"/>
      <c r="B30" s="902"/>
      <c r="C30" s="455"/>
      <c r="D30" s="455"/>
      <c r="E30" s="478"/>
    </row>
    <row r="31" spans="1:6" x14ac:dyDescent="0.25">
      <c r="A31" s="2150"/>
      <c r="B31" s="902" t="s">
        <v>1170</v>
      </c>
      <c r="C31" s="455">
        <v>0.86776087037798633</v>
      </c>
      <c r="D31" s="455">
        <v>9.5786443339439933E-2</v>
      </c>
      <c r="E31" s="478">
        <v>3.6452686282573747E-2</v>
      </c>
    </row>
    <row r="32" spans="1:6" x14ac:dyDescent="0.25">
      <c r="A32" s="2150"/>
      <c r="B32" s="902" t="s">
        <v>1171</v>
      </c>
      <c r="C32" s="455">
        <v>0.93855610167422976</v>
      </c>
      <c r="D32" s="455">
        <v>4.2637938112303202E-2</v>
      </c>
      <c r="E32" s="478">
        <v>1.8805960213467064E-2</v>
      </c>
    </row>
    <row r="33" spans="1:6" x14ac:dyDescent="0.25">
      <c r="A33" s="2150"/>
      <c r="B33" s="902" t="s">
        <v>1172</v>
      </c>
      <c r="C33" s="455">
        <v>0.92841456187713267</v>
      </c>
      <c r="D33" s="455">
        <v>5.8486100836235046E-2</v>
      </c>
      <c r="E33" s="478">
        <v>1.3099337286632247E-2</v>
      </c>
    </row>
    <row r="34" spans="1:6" x14ac:dyDescent="0.25">
      <c r="A34" s="2150"/>
      <c r="B34" s="902" t="s">
        <v>1173</v>
      </c>
      <c r="C34" s="455">
        <v>0.84112713659711547</v>
      </c>
      <c r="D34" s="455">
        <v>0.13208740822426651</v>
      </c>
      <c r="E34" s="478">
        <v>2.6785455178618068E-2</v>
      </c>
    </row>
    <row r="35" spans="1:6" x14ac:dyDescent="0.25">
      <c r="A35" s="2150"/>
      <c r="B35" s="902" t="s">
        <v>1174</v>
      </c>
      <c r="C35" s="455">
        <v>0.84905905883577582</v>
      </c>
      <c r="D35" s="455">
        <v>0.10347378673983032</v>
      </c>
      <c r="E35" s="478">
        <v>4.7467154424393837E-2</v>
      </c>
    </row>
    <row r="36" spans="1:6" x14ac:dyDescent="0.25">
      <c r="A36" s="2150"/>
      <c r="B36" s="902" t="s">
        <v>1175</v>
      </c>
      <c r="C36" s="455">
        <v>0.91059649620540462</v>
      </c>
      <c r="D36" s="455">
        <v>8.2239875168451659E-2</v>
      </c>
      <c r="E36" s="478">
        <v>7.1636286261436985E-3</v>
      </c>
    </row>
    <row r="37" spans="1:6" x14ac:dyDescent="0.25">
      <c r="A37" s="2150"/>
      <c r="B37" s="902" t="s">
        <v>1176</v>
      </c>
      <c r="C37" s="455">
        <v>0.93570503662246785</v>
      </c>
      <c r="D37" s="455">
        <v>2.5720346821264253E-2</v>
      </c>
      <c r="E37" s="478">
        <v>3.8574616556267934E-2</v>
      </c>
    </row>
    <row r="38" spans="1:6" x14ac:dyDescent="0.25">
      <c r="A38" s="2150"/>
      <c r="B38" s="902" t="s">
        <v>1177</v>
      </c>
      <c r="C38" s="455">
        <v>0.78994557294197687</v>
      </c>
      <c r="D38" s="455">
        <v>0.16933132471571583</v>
      </c>
      <c r="E38" s="478">
        <v>4.0723102342307319E-2</v>
      </c>
    </row>
    <row r="39" spans="1:6" x14ac:dyDescent="0.25">
      <c r="A39" s="2150"/>
      <c r="B39" s="902" t="s">
        <v>1178</v>
      </c>
      <c r="C39" s="455">
        <v>0.59988820703106416</v>
      </c>
      <c r="D39" s="455">
        <v>0.29882022739165598</v>
      </c>
      <c r="E39" s="478">
        <v>0.10129156557727986</v>
      </c>
    </row>
    <row r="40" spans="1:6" ht="3" customHeight="1" x14ac:dyDescent="0.25">
      <c r="A40" s="2150"/>
      <c r="B40" s="902"/>
      <c r="C40" s="455"/>
      <c r="D40" s="455"/>
      <c r="E40" s="478"/>
    </row>
    <row r="41" spans="1:6" x14ac:dyDescent="0.25">
      <c r="A41" s="2150"/>
      <c r="B41" s="902" t="s">
        <v>1179</v>
      </c>
      <c r="C41" s="455">
        <v>0.89288290722186558</v>
      </c>
      <c r="D41" s="455">
        <v>7.7030263064884558E-2</v>
      </c>
      <c r="E41" s="478">
        <v>3.0086829713249882E-2</v>
      </c>
    </row>
    <row r="42" spans="1:6" ht="15.75" thickBot="1" x14ac:dyDescent="0.3">
      <c r="A42" s="2149"/>
      <c r="B42" s="885" t="s">
        <v>1180</v>
      </c>
      <c r="C42" s="479">
        <v>0.73157829991388856</v>
      </c>
      <c r="D42" s="479">
        <v>0.19098613799845907</v>
      </c>
      <c r="E42" s="480">
        <v>7.7435562087652399E-2</v>
      </c>
    </row>
    <row r="43" spans="1:6" ht="6" customHeight="1" thickBot="1" x14ac:dyDescent="0.3">
      <c r="A43" s="908"/>
      <c r="B43" s="16"/>
      <c r="C43" s="908"/>
      <c r="D43" s="908"/>
      <c r="E43" s="908"/>
      <c r="F43" s="908"/>
    </row>
    <row r="44" spans="1:6" x14ac:dyDescent="0.25">
      <c r="A44" s="2148" t="s">
        <v>1190</v>
      </c>
      <c r="B44" s="1022" t="s">
        <v>1181</v>
      </c>
      <c r="C44" s="476">
        <v>0.83934032429435945</v>
      </c>
      <c r="D44" s="476">
        <v>0.13443433270199104</v>
      </c>
      <c r="E44" s="477">
        <v>2.6225343003649468E-2</v>
      </c>
    </row>
    <row r="45" spans="1:6" x14ac:dyDescent="0.25">
      <c r="A45" s="2150"/>
      <c r="B45" s="902" t="s">
        <v>1052</v>
      </c>
      <c r="C45" s="455">
        <v>0.78778374439639465</v>
      </c>
      <c r="D45" s="455">
        <v>0.12957594766272237</v>
      </c>
      <c r="E45" s="478">
        <v>8.2640307940882951E-2</v>
      </c>
    </row>
    <row r="46" spans="1:6" x14ac:dyDescent="0.25">
      <c r="A46" s="2150"/>
      <c r="B46" s="902" t="s">
        <v>1182</v>
      </c>
      <c r="C46" s="455">
        <v>0.8903191752420444</v>
      </c>
      <c r="D46" s="455">
        <v>7.2218629334449239E-2</v>
      </c>
      <c r="E46" s="478">
        <v>3.7462195423506366E-2</v>
      </c>
    </row>
    <row r="47" spans="1:6" x14ac:dyDescent="0.25">
      <c r="A47" s="2150"/>
      <c r="B47" s="902" t="s">
        <v>1183</v>
      </c>
      <c r="C47" s="455">
        <v>0.80781747540355953</v>
      </c>
      <c r="D47" s="455">
        <v>0.13080533963174767</v>
      </c>
      <c r="E47" s="478">
        <v>6.1377184964692751E-2</v>
      </c>
    </row>
    <row r="48" spans="1:6" x14ac:dyDescent="0.25">
      <c r="A48" s="2150"/>
      <c r="B48" s="902" t="s">
        <v>1184</v>
      </c>
      <c r="C48" s="455">
        <v>0.9707687829080599</v>
      </c>
      <c r="D48" s="455">
        <v>2.5845484001620088E-2</v>
      </c>
      <c r="E48" s="478">
        <v>3.3857330903199678E-3</v>
      </c>
    </row>
    <row r="49" spans="1:6" ht="15.75" thickBot="1" x14ac:dyDescent="0.3">
      <c r="A49" s="2149"/>
      <c r="B49" s="885" t="s">
        <v>1185</v>
      </c>
      <c r="C49" s="479">
        <v>0.89540469307940829</v>
      </c>
      <c r="D49" s="479">
        <v>8.2809046080598539E-2</v>
      </c>
      <c r="E49" s="480">
        <v>2.1786260839993198E-2</v>
      </c>
    </row>
    <row r="50" spans="1:6" ht="6" customHeight="1" thickBot="1" x14ac:dyDescent="0.3">
      <c r="A50" s="908"/>
      <c r="B50" s="16"/>
      <c r="C50" s="908"/>
      <c r="D50" s="908"/>
      <c r="E50" s="908"/>
      <c r="F50" s="908"/>
    </row>
    <row r="51" spans="1:6" x14ac:dyDescent="0.25">
      <c r="A51" s="2148" t="s">
        <v>1186</v>
      </c>
      <c r="B51" s="1022" t="s">
        <v>1187</v>
      </c>
      <c r="C51" s="476">
        <v>0.92905743196989621</v>
      </c>
      <c r="D51" s="476">
        <v>5.4789178245302508E-2</v>
      </c>
      <c r="E51" s="477">
        <v>1.6153389784801252E-2</v>
      </c>
    </row>
    <row r="52" spans="1:6" ht="15.75" thickBot="1" x14ac:dyDescent="0.3">
      <c r="A52" s="2149"/>
      <c r="B52" s="885" t="s">
        <v>1188</v>
      </c>
      <c r="C52" s="479">
        <v>0.83489127650682804</v>
      </c>
      <c r="D52" s="479">
        <v>0.1167891182140498</v>
      </c>
      <c r="E52" s="480">
        <v>4.8319605279122123E-2</v>
      </c>
    </row>
    <row r="54" spans="1:6" ht="15" customHeight="1" x14ac:dyDescent="0.25">
      <c r="A54" s="2151" t="s">
        <v>250</v>
      </c>
      <c r="B54" s="2152"/>
      <c r="C54" s="2152"/>
      <c r="D54" s="2152"/>
      <c r="E54" s="2095"/>
    </row>
  </sheetData>
  <mergeCells count="8">
    <mergeCell ref="A4:A5"/>
    <mergeCell ref="A20:A22"/>
    <mergeCell ref="A24:A26"/>
    <mergeCell ref="A54:E54"/>
    <mergeCell ref="A44:A49"/>
    <mergeCell ref="A51:A52"/>
    <mergeCell ref="A28:A42"/>
    <mergeCell ref="A7:A18"/>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7" tint="0.39997558519241921"/>
  </sheetPr>
  <dimension ref="A1:L14"/>
  <sheetViews>
    <sheetView workbookViewId="0">
      <selection activeCell="B40" sqref="B40"/>
    </sheetView>
  </sheetViews>
  <sheetFormatPr baseColWidth="10" defaultRowHeight="15" x14ac:dyDescent="0.25"/>
  <cols>
    <col min="1" max="1" width="24.140625" bestFit="1" customWidth="1"/>
  </cols>
  <sheetData>
    <row r="1" spans="1:12" ht="18.75" x14ac:dyDescent="0.3">
      <c r="A1" s="1" t="s">
        <v>26</v>
      </c>
      <c r="B1" s="1" t="s">
        <v>27</v>
      </c>
    </row>
    <row r="2" spans="1:12" ht="15.75" thickBot="1" x14ac:dyDescent="0.3"/>
    <row r="3" spans="1:12" ht="15.75" thickBot="1" x14ac:dyDescent="0.3">
      <c r="A3" s="109"/>
      <c r="B3" s="118">
        <v>2000</v>
      </c>
      <c r="C3" s="119">
        <v>2001</v>
      </c>
      <c r="D3" s="119">
        <v>2002</v>
      </c>
      <c r="E3" s="119">
        <v>2003</v>
      </c>
      <c r="F3" s="119">
        <v>2004</v>
      </c>
      <c r="G3" s="119">
        <v>2005</v>
      </c>
      <c r="H3" s="119">
        <v>2006</v>
      </c>
      <c r="I3" s="119">
        <v>2007</v>
      </c>
      <c r="J3" s="119">
        <v>2008</v>
      </c>
      <c r="K3" s="119">
        <v>2009</v>
      </c>
      <c r="L3" s="120">
        <v>2010</v>
      </c>
    </row>
    <row r="4" spans="1:12" x14ac:dyDescent="0.25">
      <c r="A4" s="121" t="s">
        <v>354</v>
      </c>
      <c r="B4" s="113">
        <v>100</v>
      </c>
      <c r="C4" s="113">
        <v>101.08818146299714</v>
      </c>
      <c r="D4" s="41">
        <v>102.8564365742062</v>
      </c>
      <c r="E4" s="41">
        <v>104.27856630090908</v>
      </c>
      <c r="F4" s="41">
        <v>105.77381153408261</v>
      </c>
      <c r="G4" s="41">
        <v>108.21511601101655</v>
      </c>
      <c r="H4" s="41">
        <v>111.3952088085249</v>
      </c>
      <c r="I4" s="117">
        <v>114.37910952304082</v>
      </c>
      <c r="J4" s="41">
        <v>119.08452988238064</v>
      </c>
      <c r="K4" s="41">
        <v>125.33990460818976</v>
      </c>
      <c r="L4" s="41">
        <v>127.68430219757644</v>
      </c>
    </row>
    <row r="5" spans="1:12" s="3" customFormat="1" x14ac:dyDescent="0.25">
      <c r="A5" s="121" t="s">
        <v>355</v>
      </c>
      <c r="B5" s="110">
        <v>100</v>
      </c>
      <c r="C5" s="113">
        <v>100.87609817401166</v>
      </c>
      <c r="D5" s="41">
        <v>102.60993438337347</v>
      </c>
      <c r="E5" s="39">
        <v>103.54885271197443</v>
      </c>
      <c r="F5" s="39">
        <v>106.13248168837384</v>
      </c>
      <c r="G5" s="39">
        <v>109.00355796417816</v>
      </c>
      <c r="H5" s="39">
        <v>113.12796810667491</v>
      </c>
      <c r="I5" s="116">
        <v>117.57039781276299</v>
      </c>
      <c r="J5" s="39">
        <v>119.24318564712515</v>
      </c>
      <c r="K5" s="39">
        <v>114.9772777637402</v>
      </c>
      <c r="L5" s="39">
        <v>118.02229448232413</v>
      </c>
    </row>
    <row r="6" spans="1:12" x14ac:dyDescent="0.25">
      <c r="A6" s="121" t="s">
        <v>346</v>
      </c>
      <c r="B6" s="110">
        <v>100</v>
      </c>
      <c r="C6" s="113">
        <v>100.48053172823694</v>
      </c>
      <c r="D6" s="39">
        <v>101.73505339255841</v>
      </c>
      <c r="E6" s="39">
        <v>102.17644627823002</v>
      </c>
      <c r="F6" s="39">
        <v>104.08788799921163</v>
      </c>
      <c r="G6" s="39">
        <v>106.1927232938977</v>
      </c>
      <c r="H6" s="39">
        <v>109.62675152830714</v>
      </c>
      <c r="I6" s="116">
        <v>113.47634547003639</v>
      </c>
      <c r="J6" s="39">
        <v>114.61374877558239</v>
      </c>
      <c r="K6" s="39">
        <v>110.14831657175208</v>
      </c>
      <c r="L6" s="39">
        <v>112.7330657108607</v>
      </c>
    </row>
    <row r="7" spans="1:12" x14ac:dyDescent="0.25">
      <c r="A7" s="121" t="s">
        <v>356</v>
      </c>
      <c r="B7" s="110">
        <v>100</v>
      </c>
      <c r="C7" s="113">
        <v>98.843930635838149</v>
      </c>
      <c r="D7" s="39">
        <v>97.687861271676297</v>
      </c>
      <c r="E7" s="39">
        <v>98.843930635838149</v>
      </c>
      <c r="F7" s="39">
        <v>103.66088631984584</v>
      </c>
      <c r="G7" s="39">
        <v>96.339113680154142</v>
      </c>
      <c r="H7" s="39">
        <v>94.605009633911365</v>
      </c>
      <c r="I7" s="116">
        <v>93.641618497109818</v>
      </c>
      <c r="J7" s="39">
        <v>94.990366088631987</v>
      </c>
      <c r="K7" s="39">
        <v>101.92678227360308</v>
      </c>
      <c r="L7" s="39">
        <v>101.34874759152214</v>
      </c>
    </row>
    <row r="8" spans="1:12" x14ac:dyDescent="0.25">
      <c r="A8" s="121" t="s">
        <v>357</v>
      </c>
      <c r="B8" s="110">
        <v>100</v>
      </c>
      <c r="C8" s="113">
        <v>100.2102413681977</v>
      </c>
      <c r="D8" s="39">
        <v>100.24023228580552</v>
      </c>
      <c r="E8" s="39">
        <v>100.70470465854835</v>
      </c>
      <c r="F8" s="39">
        <v>99.662054303653832</v>
      </c>
      <c r="G8" s="39">
        <v>99.276682369009691</v>
      </c>
      <c r="H8" s="39">
        <v>98.468319260789599</v>
      </c>
      <c r="I8" s="116">
        <v>97.285636223835468</v>
      </c>
      <c r="J8" s="39">
        <v>99.866947730485805</v>
      </c>
      <c r="K8" s="39">
        <v>109.01276064801525</v>
      </c>
      <c r="L8" s="39">
        <v>108.18659538660246</v>
      </c>
    </row>
    <row r="9" spans="1:12" x14ac:dyDescent="0.25">
      <c r="A9" s="121" t="s">
        <v>358</v>
      </c>
      <c r="B9" s="110">
        <v>100</v>
      </c>
      <c r="C9" s="114">
        <v>101.38229097484326</v>
      </c>
      <c r="D9" s="115">
        <v>102.61278216239262</v>
      </c>
      <c r="E9" s="115">
        <v>101.8825374615723</v>
      </c>
      <c r="F9" s="115">
        <v>96.142390675829631</v>
      </c>
      <c r="G9" s="115">
        <v>103.04919629903206</v>
      </c>
      <c r="H9" s="39">
        <v>104.08362056283056</v>
      </c>
      <c r="I9" s="116">
        <v>103.89145102915762</v>
      </c>
      <c r="J9" s="39">
        <v>105.13376444649518</v>
      </c>
      <c r="K9" s="39">
        <v>106.9520279325518</v>
      </c>
      <c r="L9" s="39">
        <v>106.74684982062104</v>
      </c>
    </row>
    <row r="10" spans="1:12" x14ac:dyDescent="0.25">
      <c r="A10" s="107"/>
      <c r="B10" s="108"/>
      <c r="C10" s="108"/>
      <c r="D10" s="108"/>
      <c r="E10" s="108"/>
      <c r="F10" s="108"/>
      <c r="G10" s="108"/>
      <c r="H10" s="106"/>
      <c r="I10" s="106"/>
      <c r="J10" s="106"/>
      <c r="K10" s="106"/>
      <c r="L10" s="106"/>
    </row>
    <row r="11" spans="1:12" x14ac:dyDescent="0.25">
      <c r="A11" s="112" t="s">
        <v>359</v>
      </c>
      <c r="B11" s="108"/>
      <c r="C11" s="108"/>
      <c r="D11" s="108"/>
      <c r="E11" s="108"/>
      <c r="F11" s="108"/>
      <c r="G11" s="108"/>
      <c r="H11" s="106"/>
    </row>
    <row r="12" spans="1:12" x14ac:dyDescent="0.25">
      <c r="A12" s="112" t="s">
        <v>4</v>
      </c>
      <c r="B12" s="108"/>
      <c r="C12" s="108"/>
      <c r="D12" s="108"/>
      <c r="E12" s="108"/>
      <c r="F12" s="108"/>
      <c r="G12" s="108"/>
      <c r="H12" s="106"/>
    </row>
    <row r="13" spans="1:12" x14ac:dyDescent="0.25">
      <c r="A13" s="107"/>
      <c r="B13" s="108"/>
      <c r="C13" s="108"/>
      <c r="D13" s="108"/>
      <c r="E13" s="108"/>
      <c r="F13" s="108"/>
      <c r="G13" s="108"/>
      <c r="H13" s="106"/>
    </row>
    <row r="14" spans="1:12" x14ac:dyDescent="0.25">
      <c r="A14" s="106"/>
      <c r="B14" s="106"/>
      <c r="C14" s="106"/>
      <c r="D14" s="106"/>
      <c r="E14" s="106"/>
      <c r="F14" s="106"/>
      <c r="G14" s="106"/>
      <c r="H14" s="106"/>
    </row>
  </sheetData>
  <pageMargins left="0.7" right="0.7" top="0.78740157499999996" bottom="0.78740157499999996"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3">
    <tabColor theme="5" tint="0.59999389629810485"/>
  </sheetPr>
  <dimension ref="A1:D12"/>
  <sheetViews>
    <sheetView workbookViewId="0">
      <selection activeCell="G35" sqref="G35"/>
    </sheetView>
  </sheetViews>
  <sheetFormatPr baseColWidth="10" defaultRowHeight="15" x14ac:dyDescent="0.25"/>
  <cols>
    <col min="1" max="1" width="12.5703125" customWidth="1"/>
    <col min="3" max="4" width="11.42578125" customWidth="1"/>
  </cols>
  <sheetData>
    <row r="1" spans="1:4" ht="18.75" x14ac:dyDescent="0.3">
      <c r="A1" s="1" t="s">
        <v>251</v>
      </c>
      <c r="B1" s="1" t="s">
        <v>252</v>
      </c>
    </row>
    <row r="2" spans="1:4" ht="15.75" thickBot="1" x14ac:dyDescent="0.3"/>
    <row r="3" spans="1:4" ht="34.5" customHeight="1" thickBot="1" x14ac:dyDescent="0.3">
      <c r="A3" s="2146" t="s">
        <v>1192</v>
      </c>
      <c r="B3" s="2147"/>
      <c r="C3" s="2146" t="s">
        <v>1191</v>
      </c>
      <c r="D3" s="2147"/>
    </row>
    <row r="4" spans="1:4" x14ac:dyDescent="0.25">
      <c r="A4" s="1023" t="s">
        <v>715</v>
      </c>
      <c r="B4" s="1024" t="s">
        <v>714</v>
      </c>
      <c r="C4" s="1023" t="s">
        <v>715</v>
      </c>
      <c r="D4" s="1024" t="s">
        <v>714</v>
      </c>
    </row>
    <row r="5" spans="1:4" x14ac:dyDescent="0.25">
      <c r="A5" s="552">
        <v>40.267543859649102</v>
      </c>
      <c r="B5" s="964">
        <v>34.085858585858603</v>
      </c>
      <c r="C5" s="552">
        <v>9.7468749999999993</v>
      </c>
      <c r="D5" s="964">
        <v>8.5909090909090899</v>
      </c>
    </row>
    <row r="6" spans="1:4" x14ac:dyDescent="0.25">
      <c r="A6" s="552">
        <v>41.5346227316141</v>
      </c>
      <c r="B6" s="964">
        <v>35.752837573385499</v>
      </c>
      <c r="C6" s="552">
        <v>10.9934210526316</v>
      </c>
      <c r="D6" s="964">
        <v>9.0250000000000004</v>
      </c>
    </row>
    <row r="7" spans="1:4" x14ac:dyDescent="0.25">
      <c r="A7" s="552">
        <v>42.457352941176502</v>
      </c>
      <c r="B7" s="964">
        <v>35.628458498023697</v>
      </c>
      <c r="C7" s="552">
        <v>11.0993727598566</v>
      </c>
      <c r="D7" s="964">
        <v>10.475</v>
      </c>
    </row>
    <row r="8" spans="1:4" x14ac:dyDescent="0.25">
      <c r="A8" s="552">
        <v>41.79</v>
      </c>
      <c r="B8" s="964">
        <v>36.9479166666667</v>
      </c>
      <c r="C8" s="552">
        <v>12.411875</v>
      </c>
      <c r="D8" s="964">
        <v>10.878125000000001</v>
      </c>
    </row>
    <row r="9" spans="1:4" x14ac:dyDescent="0.25">
      <c r="A9" s="552">
        <v>42.4093023255814</v>
      </c>
      <c r="B9" s="964">
        <v>38.223029045643202</v>
      </c>
      <c r="C9" s="552">
        <v>12.1</v>
      </c>
      <c r="D9" s="964">
        <v>10.1875</v>
      </c>
    </row>
    <row r="10" spans="1:4" ht="15.75" thickBot="1" x14ac:dyDescent="0.3">
      <c r="A10" s="553">
        <v>44.296774193548401</v>
      </c>
      <c r="B10" s="965">
        <v>39.049242424242401</v>
      </c>
      <c r="C10" s="553">
        <v>13.705</v>
      </c>
      <c r="D10" s="965">
        <v>12.358124999999999</v>
      </c>
    </row>
    <row r="12" spans="1:4" x14ac:dyDescent="0.25">
      <c r="A12" s="3" t="s">
        <v>6</v>
      </c>
    </row>
  </sheetData>
  <mergeCells count="2">
    <mergeCell ref="A3:B3"/>
    <mergeCell ref="C3:D3"/>
  </mergeCells>
  <pageMargins left="0.7" right="0.7" top="0.78740157499999996" bottom="0.78740157499999996"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4">
    <tabColor theme="5" tint="0.39997558519241921"/>
  </sheetPr>
  <dimension ref="A1:E20"/>
  <sheetViews>
    <sheetView workbookViewId="0">
      <selection activeCell="E37" sqref="E37"/>
    </sheetView>
  </sheetViews>
  <sheetFormatPr baseColWidth="10" defaultRowHeight="15" x14ac:dyDescent="0.25"/>
  <cols>
    <col min="1" max="1" width="18.42578125" customWidth="1"/>
    <col min="2" max="2" width="23.28515625" customWidth="1"/>
  </cols>
  <sheetData>
    <row r="1" spans="1:5" ht="18.75" x14ac:dyDescent="0.3">
      <c r="A1" s="1" t="s">
        <v>253</v>
      </c>
      <c r="B1" s="1" t="s">
        <v>254</v>
      </c>
    </row>
    <row r="2" spans="1:5" ht="15.75" thickBot="1" x14ac:dyDescent="0.3"/>
    <row r="3" spans="1:5" ht="15.75" thickBot="1" x14ac:dyDescent="0.3">
      <c r="C3" s="959" t="s">
        <v>697</v>
      </c>
      <c r="D3" s="960" t="s">
        <v>698</v>
      </c>
    </row>
    <row r="4" spans="1:5" x14ac:dyDescent="0.25">
      <c r="A4" s="2138" t="s">
        <v>1149</v>
      </c>
      <c r="B4" s="1006" t="s">
        <v>926</v>
      </c>
      <c r="C4" s="2141" t="s">
        <v>1158</v>
      </c>
      <c r="D4" s="2142"/>
    </row>
    <row r="5" spans="1:5" x14ac:dyDescent="0.25">
      <c r="A5" s="2139"/>
      <c r="B5" s="1007" t="s">
        <v>927</v>
      </c>
      <c r="C5" s="1013">
        <v>8.8764206851886129E-2</v>
      </c>
      <c r="D5" s="743">
        <v>0.13183213780893999</v>
      </c>
    </row>
    <row r="6" spans="1:5" x14ac:dyDescent="0.25">
      <c r="A6" s="2139"/>
      <c r="B6" s="1007" t="s">
        <v>452</v>
      </c>
      <c r="C6" s="1013">
        <v>0.13678487649137638</v>
      </c>
      <c r="D6" s="743">
        <v>0.29731008915266388</v>
      </c>
    </row>
    <row r="7" spans="1:5" x14ac:dyDescent="0.25">
      <c r="A7" s="2139"/>
      <c r="B7" s="1007" t="s">
        <v>449</v>
      </c>
      <c r="C7" s="1013">
        <v>0.20696490937545087</v>
      </c>
      <c r="D7" s="743">
        <v>0.32513457131393597</v>
      </c>
    </row>
    <row r="8" spans="1:5" x14ac:dyDescent="0.25">
      <c r="A8" s="2139"/>
      <c r="B8" s="1007" t="s">
        <v>453</v>
      </c>
      <c r="C8" s="1013">
        <v>0.28599166500110962</v>
      </c>
      <c r="D8" s="743">
        <v>0.31238041561196783</v>
      </c>
    </row>
    <row r="9" spans="1:5" ht="15.75" thickBot="1" x14ac:dyDescent="0.3">
      <c r="A9" s="2140"/>
      <c r="B9" s="1008" t="s">
        <v>986</v>
      </c>
      <c r="C9" s="1014">
        <v>0.5250467951525899</v>
      </c>
      <c r="D9" s="747">
        <v>0.55608310671641115</v>
      </c>
    </row>
    <row r="10" spans="1:5" ht="15.75" thickBot="1" x14ac:dyDescent="0.3">
      <c r="A10" s="962"/>
      <c r="B10" s="908"/>
      <c r="C10" s="908"/>
      <c r="D10" s="908"/>
      <c r="E10" s="908"/>
    </row>
    <row r="11" spans="1:5" x14ac:dyDescent="0.25">
      <c r="A11" s="2135" t="s">
        <v>1156</v>
      </c>
      <c r="B11" s="413" t="s">
        <v>1150</v>
      </c>
      <c r="C11" s="741">
        <v>-0.15120757662728124</v>
      </c>
      <c r="D11" s="742">
        <v>-0.17253220222509935</v>
      </c>
    </row>
    <row r="12" spans="1:5" x14ac:dyDescent="0.25">
      <c r="A12" s="2136"/>
      <c r="B12" s="190" t="s">
        <v>1159</v>
      </c>
      <c r="C12" s="2143" t="s">
        <v>1158</v>
      </c>
      <c r="D12" s="2144"/>
    </row>
    <row r="13" spans="1:5" ht="15.75" thickBot="1" x14ac:dyDescent="0.3">
      <c r="A13" s="2137"/>
      <c r="B13" s="1015" t="s">
        <v>1151</v>
      </c>
      <c r="C13" s="746">
        <v>5.5951885643183985E-3</v>
      </c>
      <c r="D13" s="747">
        <v>-5.8106091965142825E-2</v>
      </c>
    </row>
    <row r="14" spans="1:5" ht="15.75" thickBot="1" x14ac:dyDescent="0.3">
      <c r="A14" s="962"/>
      <c r="B14" s="908"/>
      <c r="C14" s="908"/>
      <c r="D14" s="908"/>
      <c r="E14" s="908"/>
    </row>
    <row r="15" spans="1:5" x14ac:dyDescent="0.25">
      <c r="A15" s="2135" t="s">
        <v>1157</v>
      </c>
      <c r="B15" s="413" t="s">
        <v>1152</v>
      </c>
      <c r="C15" s="2145" t="s">
        <v>1158</v>
      </c>
      <c r="D15" s="2142"/>
    </row>
    <row r="16" spans="1:5" x14ac:dyDescent="0.25">
      <c r="A16" s="2136"/>
      <c r="B16" s="190" t="s">
        <v>1153</v>
      </c>
      <c r="C16" s="737">
        <v>-6.8254115690335904E-2</v>
      </c>
      <c r="D16" s="743">
        <v>-9.1164654843505444E-2</v>
      </c>
    </row>
    <row r="17" spans="1:4" x14ac:dyDescent="0.25">
      <c r="A17" s="2136"/>
      <c r="B17" s="190" t="s">
        <v>1154</v>
      </c>
      <c r="C17" s="737">
        <v>0.14249090526954733</v>
      </c>
      <c r="D17" s="743">
        <v>0.17673700162016948</v>
      </c>
    </row>
    <row r="18" spans="1:4" ht="15.75" thickBot="1" x14ac:dyDescent="0.3">
      <c r="A18" s="2137"/>
      <c r="B18" s="1015" t="s">
        <v>1155</v>
      </c>
      <c r="C18" s="746">
        <v>-4.5675031683763745E-2</v>
      </c>
      <c r="D18" s="747">
        <v>4.0671718189750905E-3</v>
      </c>
    </row>
    <row r="20" spans="1:4" x14ac:dyDescent="0.25">
      <c r="A20" s="3" t="s">
        <v>255</v>
      </c>
    </row>
  </sheetData>
  <mergeCells count="6">
    <mergeCell ref="A11:A13"/>
    <mergeCell ref="A15:A18"/>
    <mergeCell ref="A4:A9"/>
    <mergeCell ref="C4:D4"/>
    <mergeCell ref="C12:D12"/>
    <mergeCell ref="C15:D15"/>
  </mergeCells>
  <pageMargins left="0.7" right="0.7" top="0.78740157499999996" bottom="0.78740157499999996" header="0.3" footer="0.3"/>
  <pageSetup paperSize="9" orientation="portrait" verticalDpi="0"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5">
    <tabColor theme="9" tint="0.59999389629810485"/>
  </sheetPr>
  <dimension ref="A1:AD30"/>
  <sheetViews>
    <sheetView workbookViewId="0">
      <selection activeCell="O41" sqref="O41"/>
    </sheetView>
  </sheetViews>
  <sheetFormatPr baseColWidth="10" defaultRowHeight="15" x14ac:dyDescent="0.25"/>
  <cols>
    <col min="1" max="1" width="22.42578125" customWidth="1"/>
    <col min="4" max="4" width="0.85546875" customWidth="1"/>
    <col min="7" max="7" width="0.85546875" customWidth="1"/>
    <col min="10" max="10" width="0.85546875" customWidth="1"/>
    <col min="13" max="13" width="0.85546875" customWidth="1"/>
    <col min="16" max="16" width="0.85546875" customWidth="1"/>
    <col min="19" max="19" width="0.85546875" customWidth="1"/>
    <col min="22" max="22" width="0.85546875" customWidth="1"/>
    <col min="25" max="25" width="0.7109375" customWidth="1"/>
    <col min="28" max="28" width="0.85546875" customWidth="1"/>
  </cols>
  <sheetData>
    <row r="1" spans="1:30" ht="18.75" x14ac:dyDescent="0.3">
      <c r="A1" s="1" t="s">
        <v>256</v>
      </c>
      <c r="B1" s="1" t="s">
        <v>257</v>
      </c>
    </row>
    <row r="2" spans="1:30" ht="15.75" thickBot="1" x14ac:dyDescent="0.3"/>
    <row r="3" spans="1:30" s="3" customFormat="1" ht="15.75" thickBot="1" x14ac:dyDescent="0.3">
      <c r="B3" s="2132" t="s">
        <v>1196</v>
      </c>
      <c r="C3" s="2097"/>
      <c r="D3" s="2097"/>
      <c r="E3" s="2097"/>
      <c r="F3" s="2097"/>
      <c r="G3" s="2097"/>
      <c r="H3" s="2097"/>
      <c r="I3" s="2097"/>
      <c r="J3" s="2097"/>
      <c r="K3" s="2097"/>
      <c r="L3" s="2097"/>
      <c r="M3" s="2097"/>
      <c r="N3" s="2097"/>
      <c r="O3" s="2097"/>
      <c r="P3" s="2097"/>
      <c r="Q3" s="2097"/>
      <c r="R3" s="2097"/>
      <c r="S3" s="2097"/>
      <c r="T3" s="2097"/>
      <c r="U3" s="2097"/>
      <c r="V3" s="2097"/>
      <c r="W3" s="2097"/>
      <c r="X3" s="2097"/>
      <c r="Y3" s="2097"/>
      <c r="Z3" s="2097"/>
      <c r="AA3" s="2097"/>
      <c r="AB3" s="2097"/>
      <c r="AC3" s="2097"/>
      <c r="AD3" s="2098"/>
    </row>
    <row r="4" spans="1:30" ht="6" customHeight="1" thickBot="1" x14ac:dyDescent="0.3"/>
    <row r="5" spans="1:30" s="17" customFormat="1" x14ac:dyDescent="0.25">
      <c r="B5" s="2133" t="s">
        <v>340</v>
      </c>
      <c r="C5" s="2134"/>
      <c r="D5" s="1028"/>
      <c r="E5" s="2130" t="s">
        <v>328</v>
      </c>
      <c r="F5" s="2130"/>
      <c r="G5" s="1028"/>
      <c r="H5" s="2130" t="s">
        <v>329</v>
      </c>
      <c r="I5" s="2130"/>
      <c r="J5" s="1028"/>
      <c r="K5" s="2130" t="s">
        <v>330</v>
      </c>
      <c r="L5" s="2130"/>
      <c r="M5" s="1028"/>
      <c r="N5" s="2130" t="s">
        <v>331</v>
      </c>
      <c r="O5" s="2130"/>
      <c r="P5" s="1028"/>
      <c r="Q5" s="2130" t="s">
        <v>332</v>
      </c>
      <c r="R5" s="2130"/>
      <c r="S5" s="1028"/>
      <c r="T5" s="2130" t="s">
        <v>333</v>
      </c>
      <c r="U5" s="2130"/>
      <c r="V5" s="1028"/>
      <c r="W5" s="2130" t="s">
        <v>334</v>
      </c>
      <c r="X5" s="2130"/>
      <c r="Y5" s="1028"/>
      <c r="Z5" s="2130" t="s">
        <v>335</v>
      </c>
      <c r="AA5" s="2130"/>
      <c r="AB5" s="1028"/>
      <c r="AC5" s="2130" t="s">
        <v>336</v>
      </c>
      <c r="AD5" s="2131"/>
    </row>
    <row r="6" spans="1:30" ht="3" customHeight="1" thickBot="1" x14ac:dyDescent="0.3">
      <c r="B6" s="1029"/>
      <c r="C6" s="190"/>
      <c r="D6" s="20"/>
      <c r="E6" s="190"/>
      <c r="F6" s="190"/>
      <c r="G6" s="20"/>
      <c r="H6" s="190"/>
      <c r="I6" s="190"/>
      <c r="J6" s="20"/>
      <c r="K6" s="190"/>
      <c r="L6" s="190"/>
      <c r="M6" s="20"/>
      <c r="N6" s="190"/>
      <c r="O6" s="190"/>
      <c r="P6" s="20"/>
      <c r="Q6" s="190"/>
      <c r="R6" s="190"/>
      <c r="S6" s="20"/>
      <c r="T6" s="190"/>
      <c r="U6" s="190"/>
      <c r="V6" s="20"/>
      <c r="W6" s="190"/>
      <c r="X6" s="190"/>
      <c r="Y6" s="20"/>
      <c r="Z6" s="190"/>
      <c r="AA6" s="190"/>
      <c r="AB6" s="20"/>
      <c r="AC6" s="190"/>
      <c r="AD6" s="416"/>
    </row>
    <row r="7" spans="1:30" s="16" customFormat="1" x14ac:dyDescent="0.25">
      <c r="A7" s="1033" t="s">
        <v>1193</v>
      </c>
      <c r="B7" s="1030">
        <v>0.14722053728709572</v>
      </c>
      <c r="C7" s="483">
        <v>0.24217753750105692</v>
      </c>
      <c r="D7" s="1025"/>
      <c r="E7" s="483">
        <v>0.1141665938510317</v>
      </c>
      <c r="F7" s="483">
        <v>0.30029106135266936</v>
      </c>
      <c r="G7" s="1026"/>
      <c r="H7" s="483">
        <v>9.2080258967537312E-2</v>
      </c>
      <c r="I7" s="483">
        <v>0.18745053262576067</v>
      </c>
      <c r="J7" s="1026"/>
      <c r="K7" s="483">
        <v>0.11319508258927551</v>
      </c>
      <c r="L7" s="483">
        <v>0.22891037409094961</v>
      </c>
      <c r="M7" s="1026"/>
      <c r="N7" s="483">
        <v>0.1494418418573438</v>
      </c>
      <c r="O7" s="483">
        <v>0.26982019683107739</v>
      </c>
      <c r="P7" s="1026"/>
      <c r="Q7" s="483">
        <v>0.14420249240584282</v>
      </c>
      <c r="R7" s="483">
        <v>0.22206647041939512</v>
      </c>
      <c r="S7" s="1026"/>
      <c r="T7" s="483">
        <v>0.11774417380485237</v>
      </c>
      <c r="U7" s="483">
        <v>0.21718093266882721</v>
      </c>
      <c r="V7" s="1027"/>
      <c r="W7" s="483">
        <v>0.15854942061436547</v>
      </c>
      <c r="X7" s="483">
        <v>0.25212099607883076</v>
      </c>
      <c r="Y7" s="1027"/>
      <c r="Z7" s="483">
        <v>0.20582283503620671</v>
      </c>
      <c r="AA7" s="483">
        <v>0.29605008582456072</v>
      </c>
      <c r="AB7" s="1027"/>
      <c r="AC7" s="483">
        <v>0.2050113991745133</v>
      </c>
      <c r="AD7" s="139">
        <v>0.24839105650041768</v>
      </c>
    </row>
    <row r="8" spans="1:30" s="16" customFormat="1" x14ac:dyDescent="0.25">
      <c r="A8" s="1034" t="s">
        <v>1194</v>
      </c>
      <c r="B8" s="1030">
        <v>0.71420470507218781</v>
      </c>
      <c r="C8" s="483">
        <v>0.604360614097602</v>
      </c>
      <c r="D8" s="483"/>
      <c r="E8" s="483">
        <v>0.789991386950606</v>
      </c>
      <c r="F8" s="483">
        <v>0.58673117675594255</v>
      </c>
      <c r="G8" s="483"/>
      <c r="H8" s="483">
        <v>0.79243280080730771</v>
      </c>
      <c r="I8" s="483">
        <v>0.67069974439153512</v>
      </c>
      <c r="J8" s="483"/>
      <c r="K8" s="483">
        <v>0.77357326055053421</v>
      </c>
      <c r="L8" s="483">
        <v>0.63803277039462103</v>
      </c>
      <c r="M8" s="483"/>
      <c r="N8" s="483">
        <v>0.73766954456876632</v>
      </c>
      <c r="O8" s="483">
        <v>0.60584196316829297</v>
      </c>
      <c r="P8" s="483"/>
      <c r="Q8" s="483">
        <v>0.71877054228163773</v>
      </c>
      <c r="R8" s="483">
        <v>0.62827162224402744</v>
      </c>
      <c r="S8" s="483"/>
      <c r="T8" s="483">
        <v>0.75598770158395945</v>
      </c>
      <c r="U8" s="483">
        <v>0.6408943598681881</v>
      </c>
      <c r="V8" s="195"/>
      <c r="W8" s="483">
        <v>0.70896061415909117</v>
      </c>
      <c r="X8" s="483">
        <v>0.6113255588939247</v>
      </c>
      <c r="Y8" s="195"/>
      <c r="Z8" s="483">
        <v>0.66958635056046023</v>
      </c>
      <c r="AA8" s="483">
        <v>0.58685147886136113</v>
      </c>
      <c r="AB8" s="195"/>
      <c r="AC8" s="483">
        <v>0.58244060987702451</v>
      </c>
      <c r="AD8" s="139">
        <v>0.52389569593571983</v>
      </c>
    </row>
    <row r="9" spans="1:30" s="16" customFormat="1" ht="15.75" thickBot="1" x14ac:dyDescent="0.3">
      <c r="A9" s="1035" t="s">
        <v>1195</v>
      </c>
      <c r="B9" s="1031">
        <v>0.13857475764071644</v>
      </c>
      <c r="C9" s="490">
        <v>0.15346184840134111</v>
      </c>
      <c r="D9" s="490"/>
      <c r="E9" s="490">
        <v>9.5842019198362272E-2</v>
      </c>
      <c r="F9" s="490">
        <v>0.11297776189138815</v>
      </c>
      <c r="G9" s="490"/>
      <c r="H9" s="490">
        <v>0.11548694022515497</v>
      </c>
      <c r="I9" s="490">
        <v>0.14184972298270426</v>
      </c>
      <c r="J9" s="490"/>
      <c r="K9" s="490">
        <v>0.11323165686019028</v>
      </c>
      <c r="L9" s="490">
        <v>0.13305685551442936</v>
      </c>
      <c r="M9" s="490"/>
      <c r="N9" s="490">
        <v>0.11288861357388981</v>
      </c>
      <c r="O9" s="490">
        <v>0.1243378400006297</v>
      </c>
      <c r="P9" s="490"/>
      <c r="Q9" s="490">
        <v>0.13702696531251946</v>
      </c>
      <c r="R9" s="490">
        <v>0.14966190733657742</v>
      </c>
      <c r="S9" s="490"/>
      <c r="T9" s="490">
        <v>0.12626812461118822</v>
      </c>
      <c r="U9" s="490">
        <v>0.14192470746298466</v>
      </c>
      <c r="V9" s="1032"/>
      <c r="W9" s="490">
        <v>0.13248996522654338</v>
      </c>
      <c r="X9" s="490">
        <v>0.13655344502724448</v>
      </c>
      <c r="Y9" s="1032"/>
      <c r="Z9" s="490">
        <v>0.124590814403333</v>
      </c>
      <c r="AA9" s="490">
        <v>0.11709843531407821</v>
      </c>
      <c r="AB9" s="1032"/>
      <c r="AC9" s="490">
        <v>0.21254799094846216</v>
      </c>
      <c r="AD9" s="140">
        <v>0.22771324756386244</v>
      </c>
    </row>
    <row r="11" spans="1:30" ht="15.75" thickBot="1" x14ac:dyDescent="0.3"/>
    <row r="12" spans="1:30" ht="15.75" thickBot="1" x14ac:dyDescent="0.3">
      <c r="A12" s="3"/>
      <c r="B12" s="2132" t="s">
        <v>1197</v>
      </c>
      <c r="C12" s="2097"/>
      <c r="D12" s="2097"/>
      <c r="E12" s="2097"/>
      <c r="F12" s="2097"/>
      <c r="G12" s="2097"/>
      <c r="H12" s="2097"/>
      <c r="I12" s="2097"/>
      <c r="J12" s="2097"/>
      <c r="K12" s="2097"/>
      <c r="L12" s="2097"/>
      <c r="M12" s="2097"/>
      <c r="N12" s="2097"/>
      <c r="O12" s="2097"/>
      <c r="P12" s="2097"/>
      <c r="Q12" s="2097"/>
      <c r="R12" s="2097"/>
      <c r="S12" s="2097"/>
      <c r="T12" s="2097"/>
      <c r="U12" s="2097"/>
      <c r="V12" s="2097"/>
      <c r="W12" s="2097"/>
      <c r="X12" s="2097"/>
      <c r="Y12" s="2097"/>
      <c r="Z12" s="2097"/>
      <c r="AA12" s="2097"/>
      <c r="AB12" s="2097"/>
      <c r="AC12" s="2097"/>
      <c r="AD12" s="2098"/>
    </row>
    <row r="13" spans="1:30" ht="6" customHeight="1" thickBot="1" x14ac:dyDescent="0.3">
      <c r="A13" s="908"/>
      <c r="B13" s="908"/>
      <c r="C13" s="908"/>
      <c r="D13" s="908"/>
      <c r="E13" s="908"/>
      <c r="F13" s="908"/>
      <c r="G13" s="908"/>
      <c r="H13" s="908"/>
      <c r="I13" s="908"/>
      <c r="J13" s="908"/>
      <c r="K13" s="908"/>
      <c r="L13" s="908"/>
      <c r="M13" s="908"/>
      <c r="N13" s="908"/>
      <c r="O13" s="908"/>
      <c r="P13" s="908"/>
      <c r="Q13" s="908"/>
      <c r="R13" s="908"/>
      <c r="S13" s="908"/>
      <c r="T13" s="908"/>
      <c r="U13" s="908"/>
      <c r="V13" s="908"/>
      <c r="W13" s="908"/>
      <c r="X13" s="908"/>
      <c r="Y13" s="908"/>
      <c r="Z13" s="908"/>
      <c r="AA13" s="908"/>
      <c r="AB13" s="908"/>
      <c r="AC13" s="908"/>
      <c r="AD13" s="908"/>
    </row>
    <row r="14" spans="1:30" x14ac:dyDescent="0.25">
      <c r="A14" s="17"/>
      <c r="B14" s="2133" t="s">
        <v>340</v>
      </c>
      <c r="C14" s="2134"/>
      <c r="D14" s="1028"/>
      <c r="E14" s="2130" t="s">
        <v>328</v>
      </c>
      <c r="F14" s="2130"/>
      <c r="G14" s="1028"/>
      <c r="H14" s="2130" t="s">
        <v>329</v>
      </c>
      <c r="I14" s="2130"/>
      <c r="J14" s="1028"/>
      <c r="K14" s="2130" t="s">
        <v>330</v>
      </c>
      <c r="L14" s="2130"/>
      <c r="M14" s="1028"/>
      <c r="N14" s="2130" t="s">
        <v>331</v>
      </c>
      <c r="O14" s="2130"/>
      <c r="P14" s="1028"/>
      <c r="Q14" s="2130" t="s">
        <v>332</v>
      </c>
      <c r="R14" s="2130"/>
      <c r="S14" s="1028"/>
      <c r="T14" s="2130" t="s">
        <v>333</v>
      </c>
      <c r="U14" s="2130"/>
      <c r="V14" s="1028"/>
      <c r="W14" s="2130" t="s">
        <v>334</v>
      </c>
      <c r="X14" s="2130"/>
      <c r="Y14" s="1028"/>
      <c r="Z14" s="2130" t="s">
        <v>335</v>
      </c>
      <c r="AA14" s="2130"/>
      <c r="AB14" s="1028"/>
      <c r="AC14" s="2130" t="s">
        <v>336</v>
      </c>
      <c r="AD14" s="2131"/>
    </row>
    <row r="15" spans="1:30" ht="3" customHeight="1" thickBot="1" x14ac:dyDescent="0.3">
      <c r="A15" s="908"/>
      <c r="B15" s="1029"/>
      <c r="C15" s="190"/>
      <c r="D15" s="20"/>
      <c r="E15" s="190"/>
      <c r="F15" s="190"/>
      <c r="G15" s="20"/>
      <c r="H15" s="190"/>
      <c r="I15" s="190"/>
      <c r="J15" s="20"/>
      <c r="K15" s="190"/>
      <c r="L15" s="190"/>
      <c r="M15" s="20"/>
      <c r="N15" s="190"/>
      <c r="O15" s="190"/>
      <c r="P15" s="20"/>
      <c r="Q15" s="190"/>
      <c r="R15" s="190"/>
      <c r="S15" s="20"/>
      <c r="T15" s="190"/>
      <c r="U15" s="190"/>
      <c r="V15" s="20"/>
      <c r="W15" s="190"/>
      <c r="X15" s="190"/>
      <c r="Y15" s="20"/>
      <c r="Z15" s="190"/>
      <c r="AA15" s="190"/>
      <c r="AB15" s="20"/>
      <c r="AC15" s="190"/>
      <c r="AD15" s="416"/>
    </row>
    <row r="16" spans="1:30" x14ac:dyDescent="0.25">
      <c r="A16" s="1033" t="s">
        <v>1193</v>
      </c>
      <c r="B16" s="1030">
        <v>0.13590011151094414</v>
      </c>
      <c r="C16" s="483">
        <v>0.18104136592248277</v>
      </c>
      <c r="D16" s="1025"/>
      <c r="E16" s="483">
        <v>9.1376489834073385E-2</v>
      </c>
      <c r="F16" s="483">
        <v>0.1838507360852337</v>
      </c>
      <c r="G16" s="1026"/>
      <c r="H16" s="483">
        <v>8.2193605092487784E-2</v>
      </c>
      <c r="I16" s="483">
        <v>0.12564659215780868</v>
      </c>
      <c r="J16" s="1026"/>
      <c r="K16" s="483">
        <v>0.10539746365604702</v>
      </c>
      <c r="L16" s="483">
        <v>0.16279038013399358</v>
      </c>
      <c r="M16" s="1026"/>
      <c r="N16" s="483">
        <v>0.13014703305615491</v>
      </c>
      <c r="O16" s="483">
        <v>0.1940956486401679</v>
      </c>
      <c r="P16" s="1026"/>
      <c r="Q16" s="483">
        <v>0.12970981966044412</v>
      </c>
      <c r="R16" s="483">
        <v>0.15995819452609575</v>
      </c>
      <c r="S16" s="1026"/>
      <c r="T16" s="483">
        <v>0.10345006694676578</v>
      </c>
      <c r="U16" s="483">
        <v>0.15124691565052822</v>
      </c>
      <c r="V16" s="1026"/>
      <c r="W16" s="483">
        <v>0.12910221194159319</v>
      </c>
      <c r="X16" s="483">
        <v>0.18423058001909925</v>
      </c>
      <c r="Y16" s="1026"/>
      <c r="Z16" s="483">
        <v>0.17858337359247836</v>
      </c>
      <c r="AA16" s="483">
        <v>0.20620417581599612</v>
      </c>
      <c r="AB16" s="1026"/>
      <c r="AC16" s="483">
        <v>0.20525995149258019</v>
      </c>
      <c r="AD16" s="139">
        <v>0.22018562619684504</v>
      </c>
    </row>
    <row r="17" spans="1:30" x14ac:dyDescent="0.25">
      <c r="A17" s="1034" t="s">
        <v>1194</v>
      </c>
      <c r="B17" s="1030">
        <v>0.70985002236048433</v>
      </c>
      <c r="C17" s="483">
        <v>0.62918043142948821</v>
      </c>
      <c r="D17" s="483"/>
      <c r="E17" s="483">
        <v>0.80296538651294436</v>
      </c>
      <c r="F17" s="483">
        <v>0.67095284330962812</v>
      </c>
      <c r="G17" s="483"/>
      <c r="H17" s="483">
        <v>0.79142640263147379</v>
      </c>
      <c r="I17" s="483">
        <v>0.69656401597384154</v>
      </c>
      <c r="J17" s="483"/>
      <c r="K17" s="483">
        <v>0.77264332890595144</v>
      </c>
      <c r="L17" s="483">
        <v>0.67233924410136903</v>
      </c>
      <c r="M17" s="483"/>
      <c r="N17" s="483">
        <v>0.74537298937176788</v>
      </c>
      <c r="O17" s="483">
        <v>0.6513613753157167</v>
      </c>
      <c r="P17" s="483"/>
      <c r="Q17" s="483">
        <v>0.72221635465899192</v>
      </c>
      <c r="R17" s="483">
        <v>0.65885426873081199</v>
      </c>
      <c r="S17" s="483"/>
      <c r="T17" s="483">
        <v>0.75309917355371903</v>
      </c>
      <c r="U17" s="483">
        <v>0.67507126943439622</v>
      </c>
      <c r="V17" s="483"/>
      <c r="W17" s="483">
        <v>0.72779143173822947</v>
      </c>
      <c r="X17" s="483">
        <v>0.64441636361882526</v>
      </c>
      <c r="Y17" s="483"/>
      <c r="Z17" s="483">
        <v>0.68882158385670222</v>
      </c>
      <c r="AA17" s="483">
        <v>0.65052662920093784</v>
      </c>
      <c r="AB17" s="483"/>
      <c r="AC17" s="483">
        <v>0.55745983577977787</v>
      </c>
      <c r="AD17" s="139">
        <v>0.50474599609485216</v>
      </c>
    </row>
    <row r="18" spans="1:30" ht="15.75" thickBot="1" x14ac:dyDescent="0.3">
      <c r="A18" s="1035" t="s">
        <v>1195</v>
      </c>
      <c r="B18" s="1031">
        <v>0.15424986612857153</v>
      </c>
      <c r="C18" s="490">
        <v>0.18977820264802897</v>
      </c>
      <c r="D18" s="490"/>
      <c r="E18" s="490">
        <v>0.10565812365298226</v>
      </c>
      <c r="F18" s="490">
        <v>0.14519642060513815</v>
      </c>
      <c r="G18" s="490"/>
      <c r="H18" s="490">
        <v>0.12637999227603841</v>
      </c>
      <c r="I18" s="490">
        <v>0.17778939186834983</v>
      </c>
      <c r="J18" s="490"/>
      <c r="K18" s="490">
        <v>0.1219592074380015</v>
      </c>
      <c r="L18" s="490">
        <v>0.16487037576463734</v>
      </c>
      <c r="M18" s="490"/>
      <c r="N18" s="490">
        <v>0.12447997757207724</v>
      </c>
      <c r="O18" s="490">
        <v>0.15454297604411546</v>
      </c>
      <c r="P18" s="490"/>
      <c r="Q18" s="490">
        <v>0.14807382568056399</v>
      </c>
      <c r="R18" s="490">
        <v>0.18118753674309229</v>
      </c>
      <c r="S18" s="490"/>
      <c r="T18" s="490">
        <v>0.14345075949951522</v>
      </c>
      <c r="U18" s="490">
        <v>0.17368181491507559</v>
      </c>
      <c r="V18" s="490"/>
      <c r="W18" s="490">
        <v>0.14310635632017735</v>
      </c>
      <c r="X18" s="490">
        <v>0.17135305636207546</v>
      </c>
      <c r="Y18" s="490"/>
      <c r="Z18" s="490">
        <v>0.13259504255081944</v>
      </c>
      <c r="AA18" s="490">
        <v>0.14326919498306598</v>
      </c>
      <c r="AB18" s="490"/>
      <c r="AC18" s="490">
        <v>0.23728021272764194</v>
      </c>
      <c r="AD18" s="140">
        <v>0.27506837770830278</v>
      </c>
    </row>
    <row r="20" spans="1:30" ht="15.75" thickBot="1" x14ac:dyDescent="0.3"/>
    <row r="21" spans="1:30" ht="15.75" thickBot="1" x14ac:dyDescent="0.3">
      <c r="A21" s="3"/>
      <c r="B21" s="2132" t="s">
        <v>1198</v>
      </c>
      <c r="C21" s="2097"/>
      <c r="D21" s="2097"/>
      <c r="E21" s="2097"/>
      <c r="F21" s="2097"/>
      <c r="G21" s="2097"/>
      <c r="H21" s="2097"/>
      <c r="I21" s="2097"/>
      <c r="J21" s="2097"/>
      <c r="K21" s="2097"/>
      <c r="L21" s="2097"/>
      <c r="M21" s="2097"/>
      <c r="N21" s="2097"/>
      <c r="O21" s="2097"/>
      <c r="P21" s="2097"/>
      <c r="Q21" s="2097"/>
      <c r="R21" s="2097"/>
      <c r="S21" s="2097"/>
      <c r="T21" s="2097"/>
      <c r="U21" s="2097"/>
      <c r="V21" s="2097"/>
      <c r="W21" s="2097"/>
      <c r="X21" s="2097"/>
      <c r="Y21" s="2097"/>
      <c r="Z21" s="2097"/>
      <c r="AA21" s="2097"/>
      <c r="AB21" s="2097"/>
      <c r="AC21" s="2097"/>
      <c r="AD21" s="2098"/>
    </row>
    <row r="22" spans="1:30" ht="6" customHeight="1" thickBot="1" x14ac:dyDescent="0.3">
      <c r="A22" s="908"/>
      <c r="B22" s="908"/>
      <c r="C22" s="908"/>
      <c r="D22" s="908"/>
      <c r="E22" s="908"/>
      <c r="F22" s="908"/>
      <c r="G22" s="908"/>
      <c r="H22" s="908"/>
      <c r="I22" s="908"/>
      <c r="J22" s="908"/>
      <c r="K22" s="908"/>
      <c r="L22" s="908"/>
      <c r="M22" s="908"/>
      <c r="N22" s="908"/>
      <c r="O22" s="908"/>
      <c r="P22" s="908"/>
      <c r="Q22" s="908"/>
      <c r="R22" s="908"/>
      <c r="S22" s="908"/>
      <c r="T22" s="908"/>
      <c r="U22" s="908"/>
      <c r="V22" s="908"/>
      <c r="W22" s="908"/>
      <c r="X22" s="908"/>
      <c r="Y22" s="908"/>
      <c r="Z22" s="908"/>
      <c r="AA22" s="908"/>
      <c r="AB22" s="908"/>
      <c r="AC22" s="908"/>
      <c r="AD22" s="908"/>
    </row>
    <row r="23" spans="1:30" x14ac:dyDescent="0.25">
      <c r="A23" s="17"/>
      <c r="B23" s="2133" t="s">
        <v>340</v>
      </c>
      <c r="C23" s="2134"/>
      <c r="D23" s="1028"/>
      <c r="E23" s="2130" t="s">
        <v>328</v>
      </c>
      <c r="F23" s="2130"/>
      <c r="G23" s="1028"/>
      <c r="H23" s="2130" t="s">
        <v>329</v>
      </c>
      <c r="I23" s="2130"/>
      <c r="J23" s="1028"/>
      <c r="K23" s="2130" t="s">
        <v>330</v>
      </c>
      <c r="L23" s="2130"/>
      <c r="M23" s="1028"/>
      <c r="N23" s="2130" t="s">
        <v>331</v>
      </c>
      <c r="O23" s="2130"/>
      <c r="P23" s="1028"/>
      <c r="Q23" s="2130" t="s">
        <v>332</v>
      </c>
      <c r="R23" s="2130"/>
      <c r="S23" s="1028"/>
      <c r="T23" s="2130" t="s">
        <v>333</v>
      </c>
      <c r="U23" s="2130"/>
      <c r="V23" s="1028"/>
      <c r="W23" s="2130" t="s">
        <v>334</v>
      </c>
      <c r="X23" s="2130"/>
      <c r="Y23" s="1028"/>
      <c r="Z23" s="2130" t="s">
        <v>335</v>
      </c>
      <c r="AA23" s="2130"/>
      <c r="AB23" s="1028"/>
      <c r="AC23" s="2130" t="s">
        <v>336</v>
      </c>
      <c r="AD23" s="2131"/>
    </row>
    <row r="24" spans="1:30" ht="3" customHeight="1" thickBot="1" x14ac:dyDescent="0.3">
      <c r="A24" s="908"/>
      <c r="B24" s="1029"/>
      <c r="C24" s="190"/>
      <c r="D24" s="20"/>
      <c r="E24" s="190"/>
      <c r="F24" s="190"/>
      <c r="G24" s="20"/>
      <c r="H24" s="190"/>
      <c r="I24" s="190"/>
      <c r="J24" s="20"/>
      <c r="K24" s="190"/>
      <c r="L24" s="190"/>
      <c r="M24" s="20"/>
      <c r="N24" s="190"/>
      <c r="O24" s="190"/>
      <c r="P24" s="20"/>
      <c r="Q24" s="190"/>
      <c r="R24" s="190"/>
      <c r="S24" s="20"/>
      <c r="T24" s="190"/>
      <c r="U24" s="190"/>
      <c r="V24" s="20"/>
      <c r="W24" s="190"/>
      <c r="X24" s="190"/>
      <c r="Y24" s="20"/>
      <c r="Z24" s="190"/>
      <c r="AA24" s="190"/>
      <c r="AB24" s="20"/>
      <c r="AC24" s="190"/>
      <c r="AD24" s="416"/>
    </row>
    <row r="25" spans="1:30" x14ac:dyDescent="0.25">
      <c r="A25" s="1033" t="s">
        <v>1193</v>
      </c>
      <c r="B25" s="1030">
        <v>0.15955221307980513</v>
      </c>
      <c r="C25" s="483">
        <v>0.30706864644851362</v>
      </c>
      <c r="D25" s="1025"/>
      <c r="E25" s="483">
        <v>0.13526442307692307</v>
      </c>
      <c r="F25" s="483">
        <v>0.41059487408954187</v>
      </c>
      <c r="G25" s="1026"/>
      <c r="H25" s="483">
        <v>0.10165774366251694</v>
      </c>
      <c r="I25" s="483">
        <v>0.2454476861167002</v>
      </c>
      <c r="J25" s="1026"/>
      <c r="K25" s="483">
        <v>0.12107231805607889</v>
      </c>
      <c r="L25" s="483">
        <v>0.29564298674751371</v>
      </c>
      <c r="M25" s="1026"/>
      <c r="N25" s="483">
        <v>0.16997719571194134</v>
      </c>
      <c r="O25" s="483">
        <v>0.3486505301488701</v>
      </c>
      <c r="P25" s="1026"/>
      <c r="Q25" s="483">
        <v>0.16016459947944689</v>
      </c>
      <c r="R25" s="483">
        <v>0.28695438539022194</v>
      </c>
      <c r="S25" s="1026"/>
      <c r="T25" s="483">
        <v>0.13312018872609882</v>
      </c>
      <c r="U25" s="483">
        <v>0.28451550162386313</v>
      </c>
      <c r="V25" s="1026"/>
      <c r="W25" s="483">
        <v>0.19247038447447015</v>
      </c>
      <c r="X25" s="483">
        <v>0.32804392617123873</v>
      </c>
      <c r="Y25" s="1026"/>
      <c r="Z25" s="483">
        <v>0.23701906707524686</v>
      </c>
      <c r="AA25" s="483">
        <v>0.39866947225233268</v>
      </c>
      <c r="AB25" s="1026"/>
      <c r="AC25" s="483">
        <v>0.20470391945888811</v>
      </c>
      <c r="AD25" s="139">
        <v>0.2818895104645136</v>
      </c>
    </row>
    <row r="26" spans="1:30" x14ac:dyDescent="0.25">
      <c r="A26" s="1034" t="s">
        <v>1194</v>
      </c>
      <c r="B26" s="1030">
        <v>0.71894839019876444</v>
      </c>
      <c r="C26" s="483">
        <v>0.57801638237760566</v>
      </c>
      <c r="D26" s="483"/>
      <c r="E26" s="483">
        <v>0.7779807692307692</v>
      </c>
      <c r="F26" s="483">
        <v>0.50694806970442741</v>
      </c>
      <c r="G26" s="483"/>
      <c r="H26" s="483">
        <v>0.79340772753660582</v>
      </c>
      <c r="I26" s="483">
        <v>0.64642857142857146</v>
      </c>
      <c r="J26" s="483"/>
      <c r="K26" s="483">
        <v>0.77451268713641086</v>
      </c>
      <c r="L26" s="483">
        <v>0.60340843841153913</v>
      </c>
      <c r="M26" s="483"/>
      <c r="N26" s="483">
        <v>0.72947081264252678</v>
      </c>
      <c r="O26" s="483">
        <v>0.55845560672592909</v>
      </c>
      <c r="P26" s="483"/>
      <c r="Q26" s="483">
        <v>0.7149753536998531</v>
      </c>
      <c r="R26" s="483">
        <v>0.59632025769115282</v>
      </c>
      <c r="S26" s="483"/>
      <c r="T26" s="483">
        <v>0.75909485969704493</v>
      </c>
      <c r="U26" s="483">
        <v>0.60599147395396913</v>
      </c>
      <c r="V26" s="483"/>
      <c r="W26" s="483">
        <v>0.68726893228675157</v>
      </c>
      <c r="X26" s="483">
        <v>0.574319586627976</v>
      </c>
      <c r="Y26" s="483"/>
      <c r="Z26" s="483">
        <v>0.64755703098399731</v>
      </c>
      <c r="AA26" s="483">
        <v>0.51412357329592551</v>
      </c>
      <c r="AB26" s="483"/>
      <c r="AC26" s="483">
        <v>0.61334388760647096</v>
      </c>
      <c r="AD26" s="139">
        <v>0.54663902343121662</v>
      </c>
    </row>
    <row r="27" spans="1:30" ht="15.75" thickBot="1" x14ac:dyDescent="0.3">
      <c r="A27" s="1035" t="s">
        <v>1195</v>
      </c>
      <c r="B27" s="1031">
        <v>0.12149939672143045</v>
      </c>
      <c r="C27" s="490">
        <v>0.11491497117388068</v>
      </c>
      <c r="D27" s="490"/>
      <c r="E27" s="490">
        <v>8.6754807692307687E-2</v>
      </c>
      <c r="F27" s="490">
        <v>8.2457056206030777E-2</v>
      </c>
      <c r="G27" s="490"/>
      <c r="H27" s="490">
        <v>0.10493452880087725</v>
      </c>
      <c r="I27" s="490">
        <v>0.10812374245472837</v>
      </c>
      <c r="J27" s="490"/>
      <c r="K27" s="490">
        <v>0.10441499480751026</v>
      </c>
      <c r="L27" s="490">
        <v>0.1009485748409472</v>
      </c>
      <c r="M27" s="490"/>
      <c r="N27" s="490">
        <v>0.10055199164553186</v>
      </c>
      <c r="O27" s="490">
        <v>9.2893863125200815E-2</v>
      </c>
      <c r="P27" s="490"/>
      <c r="Q27" s="490">
        <v>0.12486004682069998</v>
      </c>
      <c r="R27" s="490">
        <v>0.11672535691862529</v>
      </c>
      <c r="S27" s="490"/>
      <c r="T27" s="490">
        <v>0.10778495157685622</v>
      </c>
      <c r="U27" s="490">
        <v>0.10949302442216773</v>
      </c>
      <c r="V27" s="490"/>
      <c r="W27" s="490">
        <v>0.1202606832387783</v>
      </c>
      <c r="X27" s="490">
        <v>9.7636487200785327E-2</v>
      </c>
      <c r="Y27" s="490"/>
      <c r="Z27" s="490">
        <v>0.11542390194075587</v>
      </c>
      <c r="AA27" s="490">
        <v>8.72069544517418E-2</v>
      </c>
      <c r="AB27" s="490"/>
      <c r="AC27" s="490">
        <v>0.18195219293464093</v>
      </c>
      <c r="AD27" s="140">
        <v>0.1714714661042698</v>
      </c>
    </row>
    <row r="30" spans="1:30" x14ac:dyDescent="0.25">
      <c r="A30" s="3" t="s">
        <v>258</v>
      </c>
    </row>
  </sheetData>
  <mergeCells count="33">
    <mergeCell ref="B12:AD12"/>
    <mergeCell ref="B5:C5"/>
    <mergeCell ref="E5:F5"/>
    <mergeCell ref="H5:I5"/>
    <mergeCell ref="K5:L5"/>
    <mergeCell ref="N5:O5"/>
    <mergeCell ref="Q5:R5"/>
    <mergeCell ref="T5:U5"/>
    <mergeCell ref="W5:X5"/>
    <mergeCell ref="Z5:AA5"/>
    <mergeCell ref="AC5:AD5"/>
    <mergeCell ref="B3:AD3"/>
    <mergeCell ref="B23:C23"/>
    <mergeCell ref="E23:F23"/>
    <mergeCell ref="H23:I23"/>
    <mergeCell ref="K23:L23"/>
    <mergeCell ref="N23:O23"/>
    <mergeCell ref="T14:U14"/>
    <mergeCell ref="W14:X14"/>
    <mergeCell ref="Z14:AA14"/>
    <mergeCell ref="AC14:AD14"/>
    <mergeCell ref="B21:AD21"/>
    <mergeCell ref="B14:C14"/>
    <mergeCell ref="E14:F14"/>
    <mergeCell ref="H14:I14"/>
    <mergeCell ref="K14:L14"/>
    <mergeCell ref="N14:O14"/>
    <mergeCell ref="AC23:AD23"/>
    <mergeCell ref="Q14:R14"/>
    <mergeCell ref="Q23:R23"/>
    <mergeCell ref="T23:U23"/>
    <mergeCell ref="W23:X23"/>
    <mergeCell ref="Z23:AA23"/>
  </mergeCells>
  <pageMargins left="0.7" right="0.7" top="0.78740157499999996" bottom="0.78740157499999996"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6">
    <tabColor theme="9" tint="0.59999389629810485"/>
  </sheetPr>
  <dimension ref="A1:L17"/>
  <sheetViews>
    <sheetView workbookViewId="0">
      <selection activeCell="F38" sqref="F38"/>
    </sheetView>
  </sheetViews>
  <sheetFormatPr baseColWidth="10" defaultRowHeight="15" x14ac:dyDescent="0.25"/>
  <sheetData>
    <row r="1" spans="1:12" ht="18.75" x14ac:dyDescent="0.3">
      <c r="A1" s="1" t="s">
        <v>259</v>
      </c>
      <c r="B1" s="1" t="s">
        <v>260</v>
      </c>
    </row>
    <row r="2" spans="1:12" s="908" customFormat="1" ht="19.5" thickBot="1" x14ac:dyDescent="0.35">
      <c r="A2" s="896"/>
      <c r="B2" s="896"/>
    </row>
    <row r="3" spans="1:12" ht="15.75" thickBot="1" x14ac:dyDescent="0.3">
      <c r="B3" s="2127" t="s">
        <v>1200</v>
      </c>
      <c r="C3" s="2128"/>
      <c r="D3" s="2128"/>
      <c r="E3" s="2128"/>
      <c r="F3" s="2128"/>
      <c r="G3" s="2128"/>
      <c r="H3" s="2128"/>
      <c r="I3" s="2128"/>
      <c r="J3" s="2128"/>
      <c r="K3" s="2128"/>
      <c r="L3" s="2129"/>
    </row>
    <row r="4" spans="1:12" ht="15.75" thickBot="1" x14ac:dyDescent="0.3">
      <c r="A4" s="908"/>
      <c r="B4" s="1042">
        <v>2000</v>
      </c>
      <c r="C4" s="1043">
        <v>2001</v>
      </c>
      <c r="D4" s="1043">
        <v>2002</v>
      </c>
      <c r="E4" s="1043">
        <v>2003</v>
      </c>
      <c r="F4" s="1043">
        <v>2004</v>
      </c>
      <c r="G4" s="1043">
        <v>2005</v>
      </c>
      <c r="H4" s="1043">
        <v>2006</v>
      </c>
      <c r="I4" s="1043">
        <v>2007</v>
      </c>
      <c r="J4" s="1043">
        <v>2008</v>
      </c>
      <c r="K4" s="1043">
        <v>2009</v>
      </c>
      <c r="L4" s="1044">
        <v>2010</v>
      </c>
    </row>
    <row r="5" spans="1:12" x14ac:dyDescent="0.25">
      <c r="A5" s="1037" t="s">
        <v>422</v>
      </c>
      <c r="B5" s="1038">
        <v>76.2</v>
      </c>
      <c r="C5" s="1038">
        <v>77.5</v>
      </c>
      <c r="D5" s="1038">
        <v>78.3</v>
      </c>
      <c r="E5" s="1038">
        <v>79</v>
      </c>
      <c r="F5" s="1038">
        <v>80.2</v>
      </c>
      <c r="G5" s="1038">
        <v>80.599999999999994</v>
      </c>
      <c r="H5" s="1038">
        <v>80.3</v>
      </c>
      <c r="I5" s="1038">
        <v>80.099999999999994</v>
      </c>
      <c r="J5" s="1038">
        <v>81</v>
      </c>
      <c r="K5" s="1038">
        <v>81.900000000000006</v>
      </c>
      <c r="L5" s="1039">
        <v>82.5</v>
      </c>
    </row>
    <row r="6" spans="1:12" x14ac:dyDescent="0.25">
      <c r="A6" s="1040" t="s">
        <v>423</v>
      </c>
      <c r="B6" s="1036">
        <v>81.8</v>
      </c>
      <c r="C6" s="1036">
        <v>82</v>
      </c>
      <c r="D6" s="1036">
        <v>82.4</v>
      </c>
      <c r="E6" s="1036">
        <v>81.900000000000006</v>
      </c>
      <c r="F6" s="1036">
        <v>82.5</v>
      </c>
      <c r="G6" s="1036">
        <v>83</v>
      </c>
      <c r="H6" s="1036">
        <v>85.2</v>
      </c>
      <c r="I6" s="1036">
        <v>86</v>
      </c>
      <c r="J6" s="1036">
        <v>86.8</v>
      </c>
      <c r="K6" s="1036">
        <v>86.9</v>
      </c>
      <c r="L6" s="1041">
        <v>85.8</v>
      </c>
    </row>
    <row r="7" spans="1:12" x14ac:dyDescent="0.25">
      <c r="A7" s="1040" t="s">
        <v>424</v>
      </c>
      <c r="B7" s="1036">
        <v>81.3</v>
      </c>
      <c r="C7" s="1036">
        <v>82.5</v>
      </c>
      <c r="D7" s="1036">
        <v>83</v>
      </c>
      <c r="E7" s="1036">
        <v>83.5</v>
      </c>
      <c r="F7" s="1036">
        <v>83.9</v>
      </c>
      <c r="G7" s="1036">
        <v>83.1</v>
      </c>
      <c r="H7" s="1036">
        <v>83.2</v>
      </c>
      <c r="I7" s="1036">
        <v>84.4</v>
      </c>
      <c r="J7" s="1036">
        <v>85.3</v>
      </c>
      <c r="K7" s="1036">
        <v>85.5</v>
      </c>
      <c r="L7" s="1041">
        <v>85.8</v>
      </c>
    </row>
    <row r="8" spans="1:12" x14ac:dyDescent="0.25">
      <c r="A8" s="1040" t="s">
        <v>425</v>
      </c>
      <c r="B8" s="1036">
        <v>78.5</v>
      </c>
      <c r="C8" s="1036">
        <v>80.7</v>
      </c>
      <c r="D8" s="1036">
        <v>81.099999999999994</v>
      </c>
      <c r="E8" s="1036">
        <v>80.5</v>
      </c>
      <c r="F8" s="1036">
        <v>81.2</v>
      </c>
      <c r="G8" s="1036">
        <v>81</v>
      </c>
      <c r="H8" s="1036">
        <v>81.599999999999994</v>
      </c>
      <c r="I8" s="1036">
        <v>75.5</v>
      </c>
      <c r="J8" s="1036">
        <v>74.599999999999994</v>
      </c>
      <c r="K8" s="1036">
        <v>76.3</v>
      </c>
      <c r="L8" s="1041">
        <v>76.5</v>
      </c>
    </row>
    <row r="9" spans="1:12" x14ac:dyDescent="0.25">
      <c r="A9" s="1040" t="s">
        <v>426</v>
      </c>
      <c r="B9" s="1036">
        <v>73.2</v>
      </c>
      <c r="C9" s="1036">
        <v>73.8</v>
      </c>
      <c r="D9" s="1036">
        <v>75</v>
      </c>
      <c r="E9" s="1036">
        <v>76</v>
      </c>
      <c r="F9" s="1036">
        <v>77.599999999999994</v>
      </c>
      <c r="G9" s="1036">
        <v>78.8</v>
      </c>
      <c r="H9" s="1036">
        <v>79.599999999999994</v>
      </c>
      <c r="I9" s="1036">
        <v>80.5</v>
      </c>
      <c r="J9" s="1036">
        <v>81.099999999999994</v>
      </c>
      <c r="K9" s="1036">
        <v>82</v>
      </c>
      <c r="L9" s="1041">
        <v>83</v>
      </c>
    </row>
    <row r="10" spans="1:12" x14ac:dyDescent="0.25">
      <c r="A10" s="1040" t="s">
        <v>427</v>
      </c>
      <c r="B10" s="1036">
        <v>62.2</v>
      </c>
      <c r="C10" s="1036">
        <v>63.2</v>
      </c>
      <c r="D10" s="1036">
        <v>64.099999999999994</v>
      </c>
      <c r="E10" s="1036">
        <v>65.2</v>
      </c>
      <c r="F10" s="1036">
        <v>65.900000000000006</v>
      </c>
      <c r="G10" s="1036">
        <v>66.7</v>
      </c>
      <c r="H10" s="1036">
        <v>67.3</v>
      </c>
      <c r="I10" s="1036">
        <v>68.5</v>
      </c>
      <c r="J10" s="1036">
        <v>69.599999999999994</v>
      </c>
      <c r="K10" s="1036">
        <v>70.3</v>
      </c>
      <c r="L10" s="1041">
        <v>70.8</v>
      </c>
    </row>
    <row r="11" spans="1:12" x14ac:dyDescent="0.25">
      <c r="A11" s="1040" t="s">
        <v>428</v>
      </c>
      <c r="B11" s="1036">
        <v>64.400000000000006</v>
      </c>
      <c r="C11" s="1036">
        <v>64.599999999999994</v>
      </c>
      <c r="D11" s="1036">
        <v>66.3</v>
      </c>
      <c r="E11" s="1036">
        <v>70.2</v>
      </c>
      <c r="F11" s="1036">
        <v>70.7</v>
      </c>
      <c r="G11" s="1036">
        <v>71.8</v>
      </c>
      <c r="H11" s="1036">
        <v>72.7</v>
      </c>
      <c r="I11" s="1036">
        <v>73.400000000000006</v>
      </c>
      <c r="J11" s="1036">
        <v>73.400000000000006</v>
      </c>
      <c r="K11" s="1036">
        <v>74.599999999999994</v>
      </c>
      <c r="L11" s="1041">
        <v>76.099999999999994</v>
      </c>
    </row>
    <row r="12" spans="1:12" x14ac:dyDescent="0.25">
      <c r="A12" s="1040" t="s">
        <v>429</v>
      </c>
      <c r="B12" s="1036">
        <v>66.099999999999994</v>
      </c>
      <c r="C12" s="1036">
        <v>66.900000000000006</v>
      </c>
      <c r="D12" s="1036">
        <v>67.8</v>
      </c>
      <c r="E12" s="1036">
        <v>69.2</v>
      </c>
      <c r="F12" s="1036">
        <v>70.900000000000006</v>
      </c>
      <c r="G12" s="1036">
        <v>71.8</v>
      </c>
      <c r="H12" s="1036">
        <v>72.400000000000006</v>
      </c>
      <c r="I12" s="1036">
        <v>73.2</v>
      </c>
      <c r="J12" s="1036">
        <v>73.3</v>
      </c>
      <c r="K12" s="1036">
        <v>73.400000000000006</v>
      </c>
      <c r="L12" s="1041">
        <v>72.3</v>
      </c>
    </row>
    <row r="13" spans="1:12" ht="15.75" thickBot="1" x14ac:dyDescent="0.3">
      <c r="A13" s="1045" t="s">
        <v>431</v>
      </c>
      <c r="B13" s="1046">
        <v>77.2</v>
      </c>
      <c r="C13" s="1046">
        <v>80.5</v>
      </c>
      <c r="D13" s="1046">
        <v>81.400000000000006</v>
      </c>
      <c r="E13" s="1046">
        <v>82.1</v>
      </c>
      <c r="F13" s="1046">
        <v>82.9</v>
      </c>
      <c r="G13" s="1046">
        <v>83.6</v>
      </c>
      <c r="H13" s="1046">
        <v>78.900000000000006</v>
      </c>
      <c r="I13" s="1046">
        <v>79.400000000000006</v>
      </c>
      <c r="J13" s="1046">
        <v>80</v>
      </c>
      <c r="K13" s="1046">
        <v>80.7</v>
      </c>
      <c r="L13" s="1047">
        <v>81.599999999999994</v>
      </c>
    </row>
    <row r="14" spans="1:12" ht="15.75" thickBot="1" x14ac:dyDescent="0.3">
      <c r="A14" s="1048" t="s">
        <v>1199</v>
      </c>
      <c r="B14" s="1049">
        <v>64.400000000000006</v>
      </c>
      <c r="C14" s="1049">
        <v>64.900000000000006</v>
      </c>
      <c r="D14" s="1049">
        <v>65.8</v>
      </c>
      <c r="E14" s="1049">
        <v>67.2</v>
      </c>
      <c r="F14" s="1049">
        <v>68.400000000000006</v>
      </c>
      <c r="G14" s="1049">
        <v>69.400000000000006</v>
      </c>
      <c r="H14" s="1049">
        <v>69.900000000000006</v>
      </c>
      <c r="I14" s="1049">
        <v>70.7</v>
      </c>
      <c r="J14" s="1049">
        <v>71.400000000000006</v>
      </c>
      <c r="K14" s="1049">
        <v>72</v>
      </c>
      <c r="L14" s="1050">
        <v>72.7</v>
      </c>
    </row>
    <row r="17" spans="1:1" x14ac:dyDescent="0.25">
      <c r="A17" s="3" t="s">
        <v>261</v>
      </c>
    </row>
  </sheetData>
  <mergeCells count="1">
    <mergeCell ref="B3:L3"/>
  </mergeCells>
  <pageMargins left="0.7" right="0.7" top="0.78740157499999996" bottom="0.78740157499999996"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7">
    <tabColor theme="9" tint="0.59999389629810485"/>
  </sheetPr>
  <dimension ref="A1:I27"/>
  <sheetViews>
    <sheetView workbookViewId="0">
      <selection activeCell="I37" sqref="I37"/>
    </sheetView>
  </sheetViews>
  <sheetFormatPr baseColWidth="10" defaultRowHeight="15" x14ac:dyDescent="0.25"/>
  <cols>
    <col min="6" max="6" width="3.85546875" customWidth="1"/>
  </cols>
  <sheetData>
    <row r="1" spans="1:9" ht="18.75" x14ac:dyDescent="0.3">
      <c r="A1" s="1" t="s">
        <v>262</v>
      </c>
      <c r="B1" s="1" t="s">
        <v>263</v>
      </c>
    </row>
    <row r="2" spans="1:9" ht="15.75" thickBot="1" x14ac:dyDescent="0.3"/>
    <row r="3" spans="1:9" s="908" customFormat="1" ht="15.75" thickBot="1" x14ac:dyDescent="0.3">
      <c r="C3" s="2096" t="s">
        <v>1207</v>
      </c>
      <c r="D3" s="2098"/>
      <c r="H3" s="2096" t="s">
        <v>1206</v>
      </c>
      <c r="I3" s="2098"/>
    </row>
    <row r="4" spans="1:9" s="908" customFormat="1" ht="15.75" thickBot="1" x14ac:dyDescent="0.3">
      <c r="A4" s="16"/>
      <c r="B4" s="21"/>
      <c r="C4" s="1048" t="s">
        <v>698</v>
      </c>
      <c r="D4" s="1052" t="s">
        <v>697</v>
      </c>
      <c r="E4" s="1053" t="s">
        <v>1201</v>
      </c>
      <c r="F4" s="16"/>
      <c r="G4" s="16"/>
      <c r="H4" s="1054" t="s">
        <v>1202</v>
      </c>
      <c r="I4" s="1055" t="s">
        <v>1203</v>
      </c>
    </row>
    <row r="5" spans="1:9" s="908" customFormat="1" x14ac:dyDescent="0.25">
      <c r="A5" s="2124" t="s">
        <v>1204</v>
      </c>
      <c r="B5" s="1060" t="s">
        <v>422</v>
      </c>
      <c r="C5" s="1022">
        <v>86.2</v>
      </c>
      <c r="D5" s="338">
        <v>84.9</v>
      </c>
      <c r="E5" s="340">
        <v>-1.2999999999999972</v>
      </c>
      <c r="F5" s="16"/>
      <c r="G5" s="1060" t="s">
        <v>422</v>
      </c>
      <c r="H5" s="1022">
        <v>-1.2999999999999972</v>
      </c>
      <c r="I5" s="340">
        <v>10.099999999999994</v>
      </c>
    </row>
    <row r="6" spans="1:9" s="908" customFormat="1" x14ac:dyDescent="0.25">
      <c r="A6" s="2125"/>
      <c r="B6" s="1061" t="s">
        <v>423</v>
      </c>
      <c r="C6" s="902">
        <v>84.3</v>
      </c>
      <c r="D6" s="195">
        <v>80.5</v>
      </c>
      <c r="E6" s="339">
        <v>-3.7999999999999972</v>
      </c>
      <c r="F6" s="16"/>
      <c r="G6" s="1061" t="s">
        <v>423</v>
      </c>
      <c r="H6" s="902">
        <v>-3.7999999999999972</v>
      </c>
      <c r="I6" s="339">
        <v>6.3000000000000114</v>
      </c>
    </row>
    <row r="7" spans="1:9" s="908" customFormat="1" x14ac:dyDescent="0.25">
      <c r="A7" s="2125"/>
      <c r="B7" s="1061" t="s">
        <v>424</v>
      </c>
      <c r="C7" s="902">
        <v>76.7</v>
      </c>
      <c r="D7" s="195">
        <v>72.2</v>
      </c>
      <c r="E7" s="339">
        <v>-4.5</v>
      </c>
      <c r="F7" s="16"/>
      <c r="G7" s="1061" t="s">
        <v>424</v>
      </c>
      <c r="H7" s="902">
        <v>-4.5</v>
      </c>
      <c r="I7" s="339">
        <v>5</v>
      </c>
    </row>
    <row r="8" spans="1:9" s="908" customFormat="1" x14ac:dyDescent="0.25">
      <c r="A8" s="2125"/>
      <c r="B8" s="1061" t="s">
        <v>425</v>
      </c>
      <c r="C8" s="902">
        <v>75.599999999999994</v>
      </c>
      <c r="D8" s="195">
        <v>61.4</v>
      </c>
      <c r="E8" s="339">
        <v>-14.199999999999996</v>
      </c>
      <c r="F8" s="16"/>
      <c r="G8" s="1061" t="s">
        <v>425</v>
      </c>
      <c r="H8" s="902">
        <v>-14.199999999999996</v>
      </c>
      <c r="I8" s="339">
        <v>2.7000000000000028</v>
      </c>
    </row>
    <row r="9" spans="1:9" s="908" customFormat="1" x14ac:dyDescent="0.25">
      <c r="A9" s="2125"/>
      <c r="B9" s="1061" t="s">
        <v>426</v>
      </c>
      <c r="C9" s="902">
        <v>85.6</v>
      </c>
      <c r="D9" s="195">
        <v>82.8</v>
      </c>
      <c r="E9" s="339">
        <v>-2.7999999999999972</v>
      </c>
      <c r="F9" s="16"/>
      <c r="G9" s="1061" t="s">
        <v>426</v>
      </c>
      <c r="H9" s="902">
        <v>-2.7999999999999972</v>
      </c>
      <c r="I9" s="339">
        <v>-4.4000000000000057</v>
      </c>
    </row>
    <row r="10" spans="1:9" s="908" customFormat="1" x14ac:dyDescent="0.25">
      <c r="A10" s="2125"/>
      <c r="B10" s="1061" t="s">
        <v>427</v>
      </c>
      <c r="C10" s="902">
        <v>86.2</v>
      </c>
      <c r="D10" s="195">
        <v>80.2</v>
      </c>
      <c r="E10" s="339">
        <v>-6</v>
      </c>
      <c r="F10" s="16"/>
      <c r="G10" s="1061" t="s">
        <v>427</v>
      </c>
      <c r="H10" s="902">
        <v>-6</v>
      </c>
      <c r="I10" s="339">
        <v>2.4000000000000057</v>
      </c>
    </row>
    <row r="11" spans="1:9" s="908" customFormat="1" x14ac:dyDescent="0.25">
      <c r="A11" s="2125"/>
      <c r="B11" s="1061" t="s">
        <v>428</v>
      </c>
      <c r="C11" s="902">
        <v>82</v>
      </c>
      <c r="D11" s="195">
        <v>78.900000000000006</v>
      </c>
      <c r="E11" s="339">
        <v>-3.0999999999999943</v>
      </c>
      <c r="F11" s="16"/>
      <c r="G11" s="1061" t="s">
        <v>428</v>
      </c>
      <c r="H11" s="902">
        <v>-3.0999999999999943</v>
      </c>
      <c r="I11" s="339">
        <v>5.5</v>
      </c>
    </row>
    <row r="12" spans="1:9" s="908" customFormat="1" x14ac:dyDescent="0.25">
      <c r="A12" s="2125"/>
      <c r="B12" s="1061" t="s">
        <v>429</v>
      </c>
      <c r="C12" s="902">
        <v>81.599999999999994</v>
      </c>
      <c r="D12" s="195">
        <v>73.7</v>
      </c>
      <c r="E12" s="339">
        <v>-7.8999999999999915</v>
      </c>
      <c r="F12" s="16"/>
      <c r="G12" s="1061" t="s">
        <v>429</v>
      </c>
      <c r="H12" s="902">
        <v>-7.8999999999999915</v>
      </c>
      <c r="I12" s="339">
        <v>3.1000000000000085</v>
      </c>
    </row>
    <row r="13" spans="1:9" s="908" customFormat="1" ht="15.75" thickBot="1" x14ac:dyDescent="0.3">
      <c r="A13" s="2125"/>
      <c r="B13" s="1062" t="s">
        <v>431</v>
      </c>
      <c r="C13" s="885">
        <v>86.9</v>
      </c>
      <c r="D13" s="1032">
        <v>84.9</v>
      </c>
      <c r="E13" s="1051">
        <v>-2</v>
      </c>
      <c r="F13" s="16"/>
      <c r="G13" s="1062" t="s">
        <v>431</v>
      </c>
      <c r="H13" s="885">
        <v>-2</v>
      </c>
      <c r="I13" s="1051">
        <v>9.9999999999994316E-2</v>
      </c>
    </row>
    <row r="14" spans="1:9" s="908" customFormat="1" ht="15.75" thickBot="1" x14ac:dyDescent="0.3">
      <c r="A14" s="2126"/>
      <c r="B14" s="175" t="s">
        <v>1199</v>
      </c>
      <c r="C14" s="1058">
        <v>81.8</v>
      </c>
      <c r="D14" s="1058">
        <v>76.2</v>
      </c>
      <c r="E14" s="1059">
        <v>-5.5999999999999943</v>
      </c>
      <c r="F14" s="16"/>
      <c r="G14" s="175" t="s">
        <v>1199</v>
      </c>
      <c r="H14" s="1058">
        <v>-5.5999999999999943</v>
      </c>
      <c r="I14" s="1059">
        <v>2</v>
      </c>
    </row>
    <row r="15" spans="1:9" s="908" customFormat="1" ht="6" customHeight="1" thickBot="1" x14ac:dyDescent="0.3">
      <c r="A15" s="16"/>
      <c r="B15" s="16"/>
      <c r="C15" s="16"/>
      <c r="D15" s="16"/>
      <c r="E15" s="16"/>
      <c r="F15" s="16"/>
      <c r="G15" s="16"/>
      <c r="H15" s="16"/>
      <c r="I15" s="16"/>
    </row>
    <row r="16" spans="1:9" s="908" customFormat="1" x14ac:dyDescent="0.25">
      <c r="A16" s="2124" t="s">
        <v>1205</v>
      </c>
      <c r="B16" s="1060" t="s">
        <v>422</v>
      </c>
      <c r="C16" s="1022">
        <v>77.5</v>
      </c>
      <c r="D16" s="338">
        <v>87.6</v>
      </c>
      <c r="E16" s="340">
        <v>10.099999999999994</v>
      </c>
      <c r="F16" s="16"/>
      <c r="G16" s="16"/>
      <c r="H16" s="16"/>
      <c r="I16" s="16"/>
    </row>
    <row r="17" spans="1:9" s="908" customFormat="1" x14ac:dyDescent="0.25">
      <c r="A17" s="2125"/>
      <c r="B17" s="1061" t="s">
        <v>423</v>
      </c>
      <c r="C17" s="902">
        <v>82.6</v>
      </c>
      <c r="D17" s="195">
        <v>88.9</v>
      </c>
      <c r="E17" s="339">
        <v>6.3000000000000114</v>
      </c>
      <c r="F17" s="16"/>
      <c r="G17" s="16"/>
      <c r="H17" s="16"/>
      <c r="I17" s="16"/>
    </row>
    <row r="18" spans="1:9" s="908" customFormat="1" x14ac:dyDescent="0.25">
      <c r="A18" s="2125"/>
      <c r="B18" s="1061" t="s">
        <v>424</v>
      </c>
      <c r="C18" s="902">
        <v>83.3</v>
      </c>
      <c r="D18" s="195">
        <v>88.3</v>
      </c>
      <c r="E18" s="339">
        <v>5</v>
      </c>
      <c r="F18" s="16"/>
      <c r="G18" s="16"/>
      <c r="H18" s="16"/>
      <c r="I18" s="16"/>
    </row>
    <row r="19" spans="1:9" s="908" customFormat="1" x14ac:dyDescent="0.25">
      <c r="A19" s="2125"/>
      <c r="B19" s="1061" t="s">
        <v>425</v>
      </c>
      <c r="C19" s="902">
        <v>75.099999999999994</v>
      </c>
      <c r="D19" s="195">
        <v>77.8</v>
      </c>
      <c r="E19" s="339">
        <v>2.7000000000000028</v>
      </c>
      <c r="F19" s="16"/>
      <c r="G19" s="16"/>
      <c r="H19" s="16"/>
      <c r="I19" s="16"/>
    </row>
    <row r="20" spans="1:9" s="908" customFormat="1" x14ac:dyDescent="0.25">
      <c r="A20" s="2125"/>
      <c r="B20" s="1061" t="s">
        <v>426</v>
      </c>
      <c r="C20" s="902">
        <v>85.2</v>
      </c>
      <c r="D20" s="195">
        <v>80.8</v>
      </c>
      <c r="E20" s="339">
        <v>-4.4000000000000057</v>
      </c>
      <c r="F20" s="16"/>
      <c r="G20" s="16"/>
      <c r="H20" s="16"/>
      <c r="I20" s="16"/>
    </row>
    <row r="21" spans="1:9" s="908" customFormat="1" x14ac:dyDescent="0.25">
      <c r="A21" s="2125"/>
      <c r="B21" s="1061" t="s">
        <v>427</v>
      </c>
      <c r="C21" s="902">
        <v>69.599999999999994</v>
      </c>
      <c r="D21" s="195">
        <v>72</v>
      </c>
      <c r="E21" s="339">
        <v>2.4000000000000057</v>
      </c>
      <c r="F21" s="16"/>
      <c r="G21" s="16"/>
      <c r="H21" s="16"/>
      <c r="I21" s="16"/>
    </row>
    <row r="22" spans="1:9" s="908" customFormat="1" x14ac:dyDescent="0.25">
      <c r="A22" s="2125"/>
      <c r="B22" s="1061" t="s">
        <v>428</v>
      </c>
      <c r="C22" s="902">
        <v>73.400000000000006</v>
      </c>
      <c r="D22" s="195">
        <v>78.900000000000006</v>
      </c>
      <c r="E22" s="339">
        <v>5.5</v>
      </c>
      <c r="F22" s="16"/>
      <c r="G22" s="16"/>
      <c r="H22" s="16"/>
      <c r="I22" s="16"/>
    </row>
    <row r="23" spans="1:9" s="908" customFormat="1" x14ac:dyDescent="0.25">
      <c r="A23" s="2125"/>
      <c r="B23" s="1061" t="s">
        <v>429</v>
      </c>
      <c r="C23" s="902">
        <v>70.8</v>
      </c>
      <c r="D23" s="195">
        <v>73.900000000000006</v>
      </c>
      <c r="E23" s="339">
        <v>3.1000000000000085</v>
      </c>
      <c r="F23" s="16"/>
      <c r="G23" s="16"/>
      <c r="H23" s="16"/>
      <c r="I23" s="16"/>
    </row>
    <row r="24" spans="1:9" s="908" customFormat="1" ht="15.75" thickBot="1" x14ac:dyDescent="0.3">
      <c r="A24" s="2125"/>
      <c r="B24" s="1062" t="s">
        <v>431</v>
      </c>
      <c r="C24" s="885">
        <v>81.5</v>
      </c>
      <c r="D24" s="1032">
        <v>81.599999999999994</v>
      </c>
      <c r="E24" s="1051">
        <v>9.9999999999994316E-2</v>
      </c>
      <c r="F24" s="16"/>
      <c r="G24" s="16"/>
      <c r="H24" s="16"/>
      <c r="I24" s="16"/>
    </row>
    <row r="25" spans="1:9" s="908" customFormat="1" ht="15.75" thickBot="1" x14ac:dyDescent="0.3">
      <c r="A25" s="2126"/>
      <c r="B25" s="175" t="s">
        <v>1199</v>
      </c>
      <c r="C25" s="1058">
        <v>71.7</v>
      </c>
      <c r="D25" s="1058">
        <v>73.7</v>
      </c>
      <c r="E25" s="1059">
        <v>2</v>
      </c>
      <c r="F25" s="16"/>
      <c r="G25" s="16"/>
      <c r="H25" s="16"/>
      <c r="I25" s="16"/>
    </row>
    <row r="27" spans="1:9" s="3" customFormat="1" x14ac:dyDescent="0.25">
      <c r="A27" s="3" t="s">
        <v>264</v>
      </c>
    </row>
  </sheetData>
  <mergeCells count="4">
    <mergeCell ref="A16:A25"/>
    <mergeCell ref="A5:A14"/>
    <mergeCell ref="H3:I3"/>
    <mergeCell ref="C3:D3"/>
  </mergeCells>
  <pageMargins left="0.7" right="0.7" top="0.78740157499999996" bottom="0.78740157499999996"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8">
    <tabColor theme="9" tint="0.59999389629810485"/>
  </sheetPr>
  <dimension ref="A1:R31"/>
  <sheetViews>
    <sheetView workbookViewId="0">
      <selection activeCell="F37" sqref="F37"/>
    </sheetView>
  </sheetViews>
  <sheetFormatPr baseColWidth="10" defaultRowHeight="15" x14ac:dyDescent="0.25"/>
  <sheetData>
    <row r="1" spans="1:18" ht="18.75" x14ac:dyDescent="0.3">
      <c r="A1" s="1" t="s">
        <v>265</v>
      </c>
      <c r="B1" s="1" t="s">
        <v>266</v>
      </c>
    </row>
    <row r="3" spans="1:18" ht="15.75" thickBot="1" x14ac:dyDescent="0.3">
      <c r="C3" s="2121" t="s">
        <v>1207</v>
      </c>
      <c r="D3" s="2122"/>
      <c r="E3" s="2122"/>
      <c r="F3" s="2122"/>
      <c r="G3" s="2122"/>
      <c r="H3" s="2122"/>
      <c r="I3" s="2122"/>
      <c r="J3" s="2123"/>
    </row>
    <row r="4" spans="1:18" ht="15.75" thickBot="1" x14ac:dyDescent="0.3">
      <c r="C4" s="2102" t="s">
        <v>1208</v>
      </c>
      <c r="D4" s="2104"/>
      <c r="E4" s="2102" t="s">
        <v>1209</v>
      </c>
      <c r="F4" s="2104"/>
      <c r="G4" s="2102" t="s">
        <v>599</v>
      </c>
      <c r="H4" s="2104"/>
      <c r="I4" s="2102" t="s">
        <v>615</v>
      </c>
      <c r="J4" s="2104"/>
      <c r="M4" s="908"/>
      <c r="N4" s="908"/>
      <c r="O4" s="908"/>
      <c r="P4" s="908"/>
      <c r="Q4" s="908"/>
      <c r="R4" s="908"/>
    </row>
    <row r="5" spans="1:18" ht="15.75" thickBot="1" x14ac:dyDescent="0.3">
      <c r="C5" s="1048" t="s">
        <v>697</v>
      </c>
      <c r="D5" s="1053" t="s">
        <v>698</v>
      </c>
      <c r="E5" s="1048" t="s">
        <v>697</v>
      </c>
      <c r="F5" s="1053" t="s">
        <v>698</v>
      </c>
      <c r="G5" s="1048" t="s">
        <v>697</v>
      </c>
      <c r="H5" s="1053" t="s">
        <v>698</v>
      </c>
      <c r="I5" s="1048" t="s">
        <v>697</v>
      </c>
      <c r="J5" s="1053" t="s">
        <v>698</v>
      </c>
      <c r="M5" s="908"/>
      <c r="N5" s="908"/>
    </row>
    <row r="6" spans="1:18" x14ac:dyDescent="0.25">
      <c r="B6" s="1065" t="s">
        <v>422</v>
      </c>
      <c r="C6" s="886">
        <v>71.7</v>
      </c>
      <c r="D6" s="1063">
        <v>54.3</v>
      </c>
      <c r="E6" s="886">
        <v>84.6</v>
      </c>
      <c r="F6" s="1063">
        <v>76</v>
      </c>
      <c r="G6" s="886">
        <v>91.7</v>
      </c>
      <c r="H6" s="1063">
        <v>84.7</v>
      </c>
      <c r="I6" s="886">
        <v>84.5</v>
      </c>
      <c r="J6" s="1063">
        <v>72.599999999999994</v>
      </c>
      <c r="M6" s="908"/>
      <c r="N6" s="908"/>
    </row>
    <row r="7" spans="1:18" x14ac:dyDescent="0.25">
      <c r="B7" s="1066" t="s">
        <v>423</v>
      </c>
      <c r="C7" s="902">
        <v>85.3</v>
      </c>
      <c r="D7" s="339">
        <v>67.099999999999994</v>
      </c>
      <c r="E7" s="902">
        <v>92.4</v>
      </c>
      <c r="F7" s="339">
        <v>79.3</v>
      </c>
      <c r="G7" s="902">
        <v>95.6</v>
      </c>
      <c r="H7" s="339">
        <v>84.9</v>
      </c>
      <c r="I7" s="902">
        <v>92.9</v>
      </c>
      <c r="J7" s="339">
        <v>78.7</v>
      </c>
      <c r="M7" s="908"/>
      <c r="N7" s="908"/>
    </row>
    <row r="8" spans="1:18" x14ac:dyDescent="0.25">
      <c r="B8" s="1066" t="s">
        <v>424</v>
      </c>
      <c r="C8" s="902">
        <v>79.2</v>
      </c>
      <c r="D8" s="339">
        <v>56.1</v>
      </c>
      <c r="E8" s="902">
        <v>87.5</v>
      </c>
      <c r="F8" s="339">
        <v>77.2</v>
      </c>
      <c r="G8" s="902">
        <v>93.1</v>
      </c>
      <c r="H8" s="339">
        <v>86.3</v>
      </c>
      <c r="I8" s="902">
        <v>88.2</v>
      </c>
      <c r="J8" s="339">
        <v>76.099999999999994</v>
      </c>
      <c r="M8" s="908"/>
      <c r="N8" s="908"/>
    </row>
    <row r="9" spans="1:18" x14ac:dyDescent="0.25">
      <c r="B9" s="1066" t="s">
        <v>425</v>
      </c>
      <c r="C9" s="902">
        <v>77</v>
      </c>
      <c r="D9" s="339">
        <v>60.6</v>
      </c>
      <c r="E9" s="902">
        <v>86.6</v>
      </c>
      <c r="F9" s="339">
        <v>80.8</v>
      </c>
      <c r="G9" s="902">
        <v>92.6</v>
      </c>
      <c r="H9" s="339">
        <v>88.6</v>
      </c>
      <c r="I9" s="902">
        <v>86</v>
      </c>
      <c r="J9" s="339">
        <v>78.2</v>
      </c>
      <c r="M9" s="908"/>
      <c r="N9" s="908"/>
    </row>
    <row r="10" spans="1:18" x14ac:dyDescent="0.25">
      <c r="B10" s="1066" t="s">
        <v>426</v>
      </c>
      <c r="C10" s="902">
        <v>68</v>
      </c>
      <c r="D10" s="339">
        <v>55.2</v>
      </c>
      <c r="E10" s="902">
        <v>83.4</v>
      </c>
      <c r="F10" s="339">
        <v>76.599999999999994</v>
      </c>
      <c r="G10" s="902">
        <v>91.1</v>
      </c>
      <c r="H10" s="339">
        <v>85.4</v>
      </c>
      <c r="I10" s="902">
        <v>83</v>
      </c>
      <c r="J10" s="339">
        <v>77.7</v>
      </c>
      <c r="M10" s="908"/>
      <c r="N10" s="908"/>
    </row>
    <row r="11" spans="1:18" x14ac:dyDescent="0.25">
      <c r="B11" s="1066" t="s">
        <v>427</v>
      </c>
      <c r="C11" s="902">
        <v>71.599999999999994</v>
      </c>
      <c r="D11" s="339">
        <v>56.9</v>
      </c>
      <c r="E11" s="902">
        <v>83.5</v>
      </c>
      <c r="F11" s="339">
        <v>75.2</v>
      </c>
      <c r="G11" s="902">
        <v>91.4</v>
      </c>
      <c r="H11" s="339">
        <v>85.3</v>
      </c>
      <c r="I11" s="902">
        <v>82.5</v>
      </c>
      <c r="J11" s="339">
        <v>73</v>
      </c>
      <c r="M11" s="908"/>
      <c r="N11" s="908"/>
    </row>
    <row r="12" spans="1:18" x14ac:dyDescent="0.25">
      <c r="B12" s="1066" t="s">
        <v>428</v>
      </c>
      <c r="C12" s="902">
        <v>75.8</v>
      </c>
      <c r="D12" s="339">
        <v>53.4</v>
      </c>
      <c r="E12" s="902">
        <v>88</v>
      </c>
      <c r="F12" s="339">
        <v>76.8</v>
      </c>
      <c r="G12" s="902">
        <v>91.4</v>
      </c>
      <c r="H12" s="339">
        <v>82.8</v>
      </c>
      <c r="I12" s="902">
        <v>86.6</v>
      </c>
      <c r="J12" s="339">
        <v>72.900000000000006</v>
      </c>
      <c r="M12" s="908"/>
      <c r="N12" s="908"/>
    </row>
    <row r="13" spans="1:18" x14ac:dyDescent="0.25">
      <c r="B13" s="1066" t="s">
        <v>429</v>
      </c>
      <c r="C13" s="902">
        <v>78.599999999999994</v>
      </c>
      <c r="D13" s="339">
        <v>53.9</v>
      </c>
      <c r="E13" s="902">
        <v>88.4</v>
      </c>
      <c r="F13" s="339">
        <v>78</v>
      </c>
      <c r="G13" s="902">
        <v>92.3</v>
      </c>
      <c r="H13" s="339">
        <v>87.2</v>
      </c>
      <c r="I13" s="902">
        <v>87.1</v>
      </c>
      <c r="J13" s="339">
        <v>73.8</v>
      </c>
      <c r="M13" s="908"/>
      <c r="N13" s="908"/>
    </row>
    <row r="14" spans="1:18" ht="15.75" thickBot="1" x14ac:dyDescent="0.3">
      <c r="B14" s="1067" t="s">
        <v>431</v>
      </c>
      <c r="C14" s="1056">
        <v>82.8</v>
      </c>
      <c r="D14" s="1057">
        <v>65.900000000000006</v>
      </c>
      <c r="E14" s="1056">
        <v>91.5</v>
      </c>
      <c r="F14" s="1057">
        <v>85.5</v>
      </c>
      <c r="G14" s="1056">
        <v>93.7</v>
      </c>
      <c r="H14" s="1057">
        <v>91</v>
      </c>
      <c r="I14" s="1056">
        <v>90.5</v>
      </c>
      <c r="J14" s="1057">
        <v>84.1</v>
      </c>
      <c r="M14" s="908"/>
      <c r="N14" s="908"/>
    </row>
    <row r="15" spans="1:18" ht="15.75" thickBot="1" x14ac:dyDescent="0.3">
      <c r="B15" s="1064" t="s">
        <v>1199</v>
      </c>
      <c r="C15" s="1077">
        <v>75.599999999999994</v>
      </c>
      <c r="D15" s="1059">
        <v>50.9</v>
      </c>
      <c r="E15" s="1077">
        <v>85.5</v>
      </c>
      <c r="F15" s="1059">
        <v>72.599999999999994</v>
      </c>
      <c r="G15" s="1077">
        <v>91.7</v>
      </c>
      <c r="H15" s="1059">
        <v>84.9</v>
      </c>
      <c r="I15" s="1077">
        <v>84.5</v>
      </c>
      <c r="J15" s="1059">
        <v>70.099999999999994</v>
      </c>
      <c r="M15" s="908"/>
      <c r="N15" s="908"/>
    </row>
    <row r="16" spans="1:18" x14ac:dyDescent="0.25">
      <c r="M16" s="908"/>
      <c r="N16" s="908"/>
    </row>
    <row r="17" spans="1:18" ht="15.75" thickBot="1" x14ac:dyDescent="0.3">
      <c r="B17" s="908"/>
      <c r="C17" s="2121" t="s">
        <v>1210</v>
      </c>
      <c r="D17" s="2122"/>
      <c r="E17" s="2122"/>
      <c r="F17" s="2122"/>
      <c r="G17" s="2122"/>
      <c r="H17" s="2122"/>
      <c r="I17" s="2122"/>
      <c r="J17" s="2123"/>
      <c r="M17" s="908"/>
      <c r="N17" s="908"/>
    </row>
    <row r="18" spans="1:18" ht="15.75" thickBot="1" x14ac:dyDescent="0.3">
      <c r="B18" s="908"/>
      <c r="C18" s="2102" t="s">
        <v>1208</v>
      </c>
      <c r="D18" s="2104"/>
      <c r="E18" s="2102" t="s">
        <v>1209</v>
      </c>
      <c r="F18" s="2104"/>
      <c r="G18" s="2102" t="s">
        <v>599</v>
      </c>
      <c r="H18" s="2104"/>
      <c r="I18" s="2102" t="s">
        <v>615</v>
      </c>
      <c r="J18" s="2104"/>
      <c r="M18" s="908"/>
      <c r="N18" s="908"/>
    </row>
    <row r="19" spans="1:18" ht="15.75" thickBot="1" x14ac:dyDescent="0.3">
      <c r="B19" s="908"/>
      <c r="C19" s="1048" t="s">
        <v>697</v>
      </c>
      <c r="D19" s="1053" t="s">
        <v>698</v>
      </c>
      <c r="E19" s="1048" t="s">
        <v>697</v>
      </c>
      <c r="F19" s="1053" t="s">
        <v>698</v>
      </c>
      <c r="G19" s="1048" t="s">
        <v>697</v>
      </c>
      <c r="H19" s="1053" t="s">
        <v>698</v>
      </c>
      <c r="I19" s="1048" t="s">
        <v>697</v>
      </c>
      <c r="J19" s="1053" t="s">
        <v>698</v>
      </c>
      <c r="M19" s="908"/>
      <c r="N19" s="908"/>
    </row>
    <row r="20" spans="1:18" x14ac:dyDescent="0.25">
      <c r="B20" s="1072" t="s">
        <v>422</v>
      </c>
      <c r="C20" s="941">
        <v>94.841269841269849</v>
      </c>
      <c r="D20" s="887">
        <v>106.67976424361494</v>
      </c>
      <c r="E20" s="941">
        <v>98.94736842105263</v>
      </c>
      <c r="F20" s="887">
        <v>104.68319559228651</v>
      </c>
      <c r="G20" s="941">
        <v>100</v>
      </c>
      <c r="H20" s="887">
        <v>99.764428739693756</v>
      </c>
      <c r="I20" s="941">
        <v>100</v>
      </c>
      <c r="J20" s="887">
        <v>103.5663338088445</v>
      </c>
      <c r="M20" s="908"/>
      <c r="N20" s="908"/>
    </row>
    <row r="21" spans="1:18" x14ac:dyDescent="0.25">
      <c r="B21" s="1073" t="s">
        <v>423</v>
      </c>
      <c r="C21" s="552">
        <v>112.83068783068784</v>
      </c>
      <c r="D21" s="964">
        <v>131.82711198428291</v>
      </c>
      <c r="E21" s="552">
        <v>108.07017543859649</v>
      </c>
      <c r="F21" s="964">
        <v>109.22865013774106</v>
      </c>
      <c r="G21" s="552">
        <v>104.25299890948745</v>
      </c>
      <c r="H21" s="964">
        <v>100</v>
      </c>
      <c r="I21" s="552">
        <v>109.94082840236688</v>
      </c>
      <c r="J21" s="964">
        <v>112.2681883024251</v>
      </c>
      <c r="M21" s="908"/>
      <c r="N21" s="908"/>
    </row>
    <row r="22" spans="1:18" x14ac:dyDescent="0.25">
      <c r="B22" s="1073" t="s">
        <v>424</v>
      </c>
      <c r="C22" s="552">
        <v>104.76190476190477</v>
      </c>
      <c r="D22" s="964">
        <v>110.21611001964638</v>
      </c>
      <c r="E22" s="552">
        <v>102.3391812865497</v>
      </c>
      <c r="F22" s="964">
        <v>106.33608815426999</v>
      </c>
      <c r="G22" s="552">
        <v>101.52671755725189</v>
      </c>
      <c r="H22" s="964">
        <v>101.64899882214368</v>
      </c>
      <c r="I22" s="552">
        <v>104.37869822485209</v>
      </c>
      <c r="J22" s="964">
        <v>108.55920114122681</v>
      </c>
      <c r="M22" s="908"/>
      <c r="N22" s="908"/>
      <c r="O22" s="427"/>
      <c r="P22" s="427"/>
      <c r="Q22" s="427"/>
      <c r="R22" s="427"/>
    </row>
    <row r="23" spans="1:18" x14ac:dyDescent="0.25">
      <c r="B23" s="1073" t="s">
        <v>425</v>
      </c>
      <c r="C23" s="552">
        <v>101.85185185185186</v>
      </c>
      <c r="D23" s="964">
        <v>119.05697445972496</v>
      </c>
      <c r="E23" s="552">
        <v>101.28654970760233</v>
      </c>
      <c r="F23" s="964">
        <v>111.29476584022041</v>
      </c>
      <c r="G23" s="552">
        <v>100.98146128680479</v>
      </c>
      <c r="H23" s="964">
        <v>104.35806831566548</v>
      </c>
      <c r="I23" s="552">
        <v>101.77514792899409</v>
      </c>
      <c r="J23" s="964">
        <v>111.55492154065622</v>
      </c>
      <c r="M23" s="908"/>
      <c r="N23" s="908"/>
      <c r="O23" s="427"/>
      <c r="P23" s="427"/>
      <c r="Q23" s="427"/>
      <c r="R23" s="427"/>
    </row>
    <row r="24" spans="1:18" x14ac:dyDescent="0.25">
      <c r="B24" s="1073" t="s">
        <v>426</v>
      </c>
      <c r="C24" s="552">
        <v>89.94708994708995</v>
      </c>
      <c r="D24" s="964">
        <v>108.44793713163065</v>
      </c>
      <c r="E24" s="552">
        <v>97.543859649122808</v>
      </c>
      <c r="F24" s="964">
        <v>105.50964187327824</v>
      </c>
      <c r="G24" s="552">
        <v>99.345692475463451</v>
      </c>
      <c r="H24" s="964">
        <v>100.58892815076561</v>
      </c>
      <c r="I24" s="552">
        <v>98.224852071005913</v>
      </c>
      <c r="J24" s="964">
        <v>110.84165477888732</v>
      </c>
      <c r="M24" s="908"/>
      <c r="N24" s="908"/>
    </row>
    <row r="25" spans="1:18" x14ac:dyDescent="0.25">
      <c r="B25" s="1073" t="s">
        <v>427</v>
      </c>
      <c r="C25" s="552">
        <v>94.708994708994709</v>
      </c>
      <c r="D25" s="964">
        <v>111.7878192534381</v>
      </c>
      <c r="E25" s="552">
        <v>97.660818713450297</v>
      </c>
      <c r="F25" s="964">
        <v>103.58126721763085</v>
      </c>
      <c r="G25" s="552">
        <v>99.672846237731733</v>
      </c>
      <c r="H25" s="964">
        <v>100.47114252061246</v>
      </c>
      <c r="I25" s="552">
        <v>97.633136094674555</v>
      </c>
      <c r="J25" s="964">
        <v>104.13694721825964</v>
      </c>
    </row>
    <row r="26" spans="1:18" x14ac:dyDescent="0.25">
      <c r="B26" s="1073" t="s">
        <v>428</v>
      </c>
      <c r="C26" s="552">
        <v>100.26455026455028</v>
      </c>
      <c r="D26" s="964">
        <v>104.91159135559923</v>
      </c>
      <c r="E26" s="552">
        <v>102.92397660818713</v>
      </c>
      <c r="F26" s="964">
        <v>105.78512396694215</v>
      </c>
      <c r="G26" s="552">
        <v>99.672846237731733</v>
      </c>
      <c r="H26" s="964">
        <v>97.526501766784449</v>
      </c>
      <c r="I26" s="552">
        <v>102.48520710059171</v>
      </c>
      <c r="J26" s="964">
        <v>103.99429386590586</v>
      </c>
    </row>
    <row r="27" spans="1:18" x14ac:dyDescent="0.25">
      <c r="B27" s="1073" t="s">
        <v>429</v>
      </c>
      <c r="C27" s="552">
        <v>103.96825396825398</v>
      </c>
      <c r="D27" s="964">
        <v>105.89390962671905</v>
      </c>
      <c r="E27" s="552">
        <v>103.39181286549707</v>
      </c>
      <c r="F27" s="964">
        <v>107.43801652892562</v>
      </c>
      <c r="G27" s="552">
        <v>100.65430752453652</v>
      </c>
      <c r="H27" s="964">
        <v>102.70906949352178</v>
      </c>
      <c r="I27" s="552">
        <v>103.07692307692307</v>
      </c>
      <c r="J27" s="964">
        <v>105.27817403708988</v>
      </c>
    </row>
    <row r="28" spans="1:18" ht="15.75" thickBot="1" x14ac:dyDescent="0.3">
      <c r="B28" s="1078" t="s">
        <v>431</v>
      </c>
      <c r="C28" s="1009">
        <v>109.52380952380953</v>
      </c>
      <c r="D28" s="435">
        <v>129.46954813359531</v>
      </c>
      <c r="E28" s="1009">
        <v>107.01754385964912</v>
      </c>
      <c r="F28" s="435">
        <v>117.76859504132233</v>
      </c>
      <c r="G28" s="1009">
        <v>102.18102508178843</v>
      </c>
      <c r="H28" s="435">
        <v>107.18492343934038</v>
      </c>
      <c r="I28" s="1009">
        <v>107.10059171597632</v>
      </c>
      <c r="J28" s="435">
        <v>119.97146932952924</v>
      </c>
    </row>
    <row r="29" spans="1:18" ht="15.75" thickBot="1" x14ac:dyDescent="0.3">
      <c r="B29" s="1068" t="s">
        <v>1199</v>
      </c>
      <c r="C29" s="1069">
        <v>100</v>
      </c>
      <c r="D29" s="1071">
        <v>100</v>
      </c>
      <c r="E29" s="1069">
        <v>100</v>
      </c>
      <c r="F29" s="1071">
        <v>100</v>
      </c>
      <c r="G29" s="1069">
        <v>100</v>
      </c>
      <c r="H29" s="1071">
        <v>100</v>
      </c>
      <c r="I29" s="1069">
        <v>100</v>
      </c>
      <c r="J29" s="1071">
        <v>100</v>
      </c>
    </row>
    <row r="31" spans="1:18" x14ac:dyDescent="0.25">
      <c r="A31" s="3" t="s">
        <v>49</v>
      </c>
    </row>
  </sheetData>
  <mergeCells count="10">
    <mergeCell ref="C3:J3"/>
    <mergeCell ref="C17:J17"/>
    <mergeCell ref="C18:D18"/>
    <mergeCell ref="E18:F18"/>
    <mergeCell ref="G18:H18"/>
    <mergeCell ref="I18:J18"/>
    <mergeCell ref="C4:D4"/>
    <mergeCell ref="E4:F4"/>
    <mergeCell ref="G4:H4"/>
    <mergeCell ref="I4:J4"/>
  </mergeCells>
  <pageMargins left="0.7" right="0.7" top="0.78740157499999996" bottom="0.78740157499999996"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9">
    <tabColor theme="9" tint="0.59999389629810485"/>
  </sheetPr>
  <dimension ref="A1:J32"/>
  <sheetViews>
    <sheetView workbookViewId="0">
      <selection activeCell="D39" sqref="D39"/>
    </sheetView>
  </sheetViews>
  <sheetFormatPr baseColWidth="10" defaultRowHeight="15" x14ac:dyDescent="0.25"/>
  <sheetData>
    <row r="1" spans="1:10" ht="18.75" x14ac:dyDescent="0.3">
      <c r="A1" s="1" t="s">
        <v>267</v>
      </c>
      <c r="B1" s="1" t="s">
        <v>268</v>
      </c>
    </row>
    <row r="3" spans="1:10" ht="15.75" thickBot="1" x14ac:dyDescent="0.3">
      <c r="B3" s="908"/>
      <c r="C3" s="2121" t="s">
        <v>1211</v>
      </c>
      <c r="D3" s="2122"/>
      <c r="E3" s="2122"/>
      <c r="F3" s="2122"/>
      <c r="G3" s="2122"/>
      <c r="H3" s="2122"/>
      <c r="I3" s="2122"/>
      <c r="J3" s="2123"/>
    </row>
    <row r="4" spans="1:10" ht="15.75" thickBot="1" x14ac:dyDescent="0.3">
      <c r="B4" s="908"/>
      <c r="C4" s="2102" t="s">
        <v>1208</v>
      </c>
      <c r="D4" s="2104"/>
      <c r="E4" s="2102" t="s">
        <v>1209</v>
      </c>
      <c r="F4" s="2104"/>
      <c r="G4" s="2102" t="s">
        <v>599</v>
      </c>
      <c r="H4" s="2104"/>
      <c r="I4" s="2102" t="s">
        <v>615</v>
      </c>
      <c r="J4" s="2104"/>
    </row>
    <row r="5" spans="1:10" ht="15.75" thickBot="1" x14ac:dyDescent="0.3">
      <c r="B5" s="908"/>
      <c r="C5" s="1048" t="s">
        <v>697</v>
      </c>
      <c r="D5" s="1053" t="s">
        <v>698</v>
      </c>
      <c r="E5" s="1074" t="s">
        <v>697</v>
      </c>
      <c r="F5" s="1053" t="s">
        <v>698</v>
      </c>
      <c r="G5" s="1048" t="s">
        <v>697</v>
      </c>
      <c r="H5" s="1053" t="s">
        <v>698</v>
      </c>
      <c r="I5" s="1048" t="s">
        <v>697</v>
      </c>
      <c r="J5" s="1053" t="s">
        <v>698</v>
      </c>
    </row>
    <row r="6" spans="1:10" x14ac:dyDescent="0.25">
      <c r="B6" s="1065" t="s">
        <v>422</v>
      </c>
      <c r="C6" s="1080">
        <v>8.3000000000000007</v>
      </c>
      <c r="D6" s="1081">
        <v>6.2</v>
      </c>
      <c r="E6" s="1079">
        <v>3.2</v>
      </c>
      <c r="F6" s="1088">
        <v>3.2</v>
      </c>
      <c r="G6" s="1090">
        <v>1.9</v>
      </c>
      <c r="H6" s="1095">
        <v>2.7</v>
      </c>
      <c r="I6" s="1090">
        <v>3.5</v>
      </c>
      <c r="J6" s="1091">
        <v>3.6</v>
      </c>
    </row>
    <row r="7" spans="1:10" x14ac:dyDescent="0.25">
      <c r="B7" s="1066" t="s">
        <v>423</v>
      </c>
      <c r="C7" s="1080">
        <v>7.4</v>
      </c>
      <c r="D7" s="1081">
        <v>7.8</v>
      </c>
      <c r="E7" s="1079">
        <v>3.4</v>
      </c>
      <c r="F7" s="1088">
        <v>3.2</v>
      </c>
      <c r="G7" s="1080">
        <v>2</v>
      </c>
      <c r="H7" s="1088">
        <v>3.4</v>
      </c>
      <c r="I7" s="1080">
        <v>3.2</v>
      </c>
      <c r="J7" s="1081">
        <v>4</v>
      </c>
    </row>
    <row r="8" spans="1:10" x14ac:dyDescent="0.25">
      <c r="B8" s="1066" t="s">
        <v>424</v>
      </c>
      <c r="C8" s="1080">
        <v>15.7</v>
      </c>
      <c r="D8" s="1081">
        <v>12.1</v>
      </c>
      <c r="E8" s="1079">
        <v>6.2</v>
      </c>
      <c r="F8" s="1088">
        <v>5.4</v>
      </c>
      <c r="G8" s="1080">
        <v>2.2999999999999998</v>
      </c>
      <c r="H8" s="1088">
        <v>2.7</v>
      </c>
      <c r="I8" s="1080">
        <v>5.9</v>
      </c>
      <c r="J8" s="1081">
        <v>5.4</v>
      </c>
    </row>
    <row r="9" spans="1:10" x14ac:dyDescent="0.25">
      <c r="B9" s="1066" t="s">
        <v>425</v>
      </c>
      <c r="C9" s="1080">
        <v>9.1</v>
      </c>
      <c r="D9" s="1081">
        <v>8.6999999999999993</v>
      </c>
      <c r="E9" s="1079">
        <v>6</v>
      </c>
      <c r="F9" s="1088">
        <v>6</v>
      </c>
      <c r="G9" s="1080">
        <v>4.7</v>
      </c>
      <c r="H9" s="1088">
        <v>5.3</v>
      </c>
      <c r="I9" s="1080">
        <v>6.4</v>
      </c>
      <c r="J9" s="1081">
        <v>6.5</v>
      </c>
    </row>
    <row r="10" spans="1:10" x14ac:dyDescent="0.25">
      <c r="B10" s="1066" t="s">
        <v>426</v>
      </c>
      <c r="C10" s="1080">
        <v>11.3</v>
      </c>
      <c r="D10" s="1081">
        <v>11.3</v>
      </c>
      <c r="E10" s="1079">
        <v>7.3</v>
      </c>
      <c r="F10" s="1088">
        <v>6.4</v>
      </c>
      <c r="G10" s="1080">
        <v>4.3</v>
      </c>
      <c r="H10" s="1088">
        <v>3.7</v>
      </c>
      <c r="I10" s="1080">
        <v>6.8</v>
      </c>
      <c r="J10" s="1081">
        <v>5.5</v>
      </c>
    </row>
    <row r="11" spans="1:10" x14ac:dyDescent="0.25">
      <c r="B11" s="1066" t="s">
        <v>427</v>
      </c>
      <c r="C11" s="1080">
        <v>12.5</v>
      </c>
      <c r="D11" s="1081">
        <v>13.4</v>
      </c>
      <c r="E11" s="1079">
        <v>6.6</v>
      </c>
      <c r="F11" s="1088">
        <v>8.4</v>
      </c>
      <c r="G11" s="1080">
        <v>4.7</v>
      </c>
      <c r="H11" s="1088">
        <v>5.0999999999999996</v>
      </c>
      <c r="I11" s="1080">
        <v>7.4</v>
      </c>
      <c r="J11" s="1081">
        <v>8.4</v>
      </c>
    </row>
    <row r="12" spans="1:10" x14ac:dyDescent="0.25">
      <c r="B12" s="1066" t="s">
        <v>428</v>
      </c>
      <c r="C12" s="1080">
        <v>11.4</v>
      </c>
      <c r="D12" s="1081">
        <v>9.4</v>
      </c>
      <c r="E12" s="1079">
        <v>6.4</v>
      </c>
      <c r="F12" s="1088">
        <v>5.6</v>
      </c>
      <c r="G12" s="1080">
        <v>3.9</v>
      </c>
      <c r="H12" s="1088">
        <v>3.6</v>
      </c>
      <c r="I12" s="1080">
        <v>6.3</v>
      </c>
      <c r="J12" s="1081">
        <v>5.5</v>
      </c>
    </row>
    <row r="13" spans="1:10" x14ac:dyDescent="0.25">
      <c r="B13" s="1066" t="s">
        <v>429</v>
      </c>
      <c r="C13" s="1080">
        <v>5.3</v>
      </c>
      <c r="D13" s="1081">
        <v>5.6</v>
      </c>
      <c r="E13" s="1079">
        <v>3.9</v>
      </c>
      <c r="F13" s="1088">
        <v>3.7</v>
      </c>
      <c r="G13" s="1080">
        <v>2.9</v>
      </c>
      <c r="H13" s="1088">
        <v>2.6</v>
      </c>
      <c r="I13" s="1080">
        <v>3.9</v>
      </c>
      <c r="J13" s="1081">
        <v>3.7</v>
      </c>
    </row>
    <row r="14" spans="1:10" ht="15.75" thickBot="1" x14ac:dyDescent="0.3">
      <c r="B14" s="1067" t="s">
        <v>431</v>
      </c>
      <c r="C14" s="1083">
        <v>10.6</v>
      </c>
      <c r="D14" s="1084">
        <v>11.4</v>
      </c>
      <c r="E14" s="1085">
        <v>4.3</v>
      </c>
      <c r="F14" s="1089">
        <v>5</v>
      </c>
      <c r="G14" s="1082">
        <v>4.2</v>
      </c>
      <c r="H14" s="1096">
        <v>3.6</v>
      </c>
      <c r="I14" s="1083">
        <v>5.3</v>
      </c>
      <c r="J14" s="1084">
        <v>5.3</v>
      </c>
    </row>
    <row r="15" spans="1:10" ht="15.75" thickBot="1" x14ac:dyDescent="0.3">
      <c r="B15" s="1064" t="s">
        <v>1199</v>
      </c>
      <c r="C15" s="1086">
        <v>14.7</v>
      </c>
      <c r="D15" s="1087">
        <v>14.9</v>
      </c>
      <c r="E15" s="1092">
        <v>7.3</v>
      </c>
      <c r="F15" s="1093">
        <v>8.1</v>
      </c>
      <c r="G15" s="1094">
        <v>4.7</v>
      </c>
      <c r="H15" s="1097">
        <v>5.4</v>
      </c>
      <c r="I15" s="1086">
        <v>8.1999999999999993</v>
      </c>
      <c r="J15" s="1087">
        <v>8.5</v>
      </c>
    </row>
    <row r="16" spans="1:10" x14ac:dyDescent="0.25">
      <c r="B16" s="908"/>
      <c r="C16" s="908"/>
      <c r="D16" s="908"/>
      <c r="E16" s="908"/>
      <c r="F16" s="908"/>
      <c r="G16" s="908"/>
      <c r="H16" s="908"/>
      <c r="I16" s="908"/>
      <c r="J16" s="908"/>
    </row>
    <row r="17" spans="1:10" ht="15.75" thickBot="1" x14ac:dyDescent="0.3">
      <c r="B17" s="908"/>
      <c r="C17" s="2121" t="s">
        <v>1210</v>
      </c>
      <c r="D17" s="2122"/>
      <c r="E17" s="2122"/>
      <c r="F17" s="2122"/>
      <c r="G17" s="2122"/>
      <c r="H17" s="2122"/>
      <c r="I17" s="2122"/>
      <c r="J17" s="2123"/>
    </row>
    <row r="18" spans="1:10" ht="15.75" thickBot="1" x14ac:dyDescent="0.3">
      <c r="B18" s="908"/>
      <c r="C18" s="2102" t="s">
        <v>1208</v>
      </c>
      <c r="D18" s="2104"/>
      <c r="E18" s="2102" t="s">
        <v>1209</v>
      </c>
      <c r="F18" s="2104"/>
      <c r="G18" s="2102" t="s">
        <v>599</v>
      </c>
      <c r="H18" s="2104"/>
      <c r="I18" s="2102" t="s">
        <v>615</v>
      </c>
      <c r="J18" s="2104"/>
    </row>
    <row r="19" spans="1:10" ht="15.75" thickBot="1" x14ac:dyDescent="0.3">
      <c r="B19" s="908"/>
      <c r="C19" s="1048" t="s">
        <v>697</v>
      </c>
      <c r="D19" s="1053" t="s">
        <v>698</v>
      </c>
      <c r="E19" s="1048" t="s">
        <v>697</v>
      </c>
      <c r="F19" s="1053" t="s">
        <v>698</v>
      </c>
      <c r="G19" s="1048" t="s">
        <v>697</v>
      </c>
      <c r="H19" s="1053" t="s">
        <v>698</v>
      </c>
      <c r="I19" s="1048" t="s">
        <v>697</v>
      </c>
      <c r="J19" s="1053" t="s">
        <v>698</v>
      </c>
    </row>
    <row r="20" spans="1:10" x14ac:dyDescent="0.25">
      <c r="B20" s="1072" t="s">
        <v>422</v>
      </c>
      <c r="C20" s="552">
        <v>56.462585034013614</v>
      </c>
      <c r="D20" s="964">
        <v>41.61073825503356</v>
      </c>
      <c r="E20" s="552">
        <v>43.835616438356169</v>
      </c>
      <c r="F20" s="964">
        <v>39.506172839506178</v>
      </c>
      <c r="G20" s="552">
        <v>40.425531914893611</v>
      </c>
      <c r="H20" s="964">
        <v>50</v>
      </c>
      <c r="I20" s="552">
        <v>42.682926829268297</v>
      </c>
      <c r="J20" s="964">
        <v>42.352941176470587</v>
      </c>
    </row>
    <row r="21" spans="1:10" x14ac:dyDescent="0.25">
      <c r="B21" s="1073" t="s">
        <v>423</v>
      </c>
      <c r="C21" s="552">
        <v>50.34013605442177</v>
      </c>
      <c r="D21" s="964">
        <v>52.348993288590606</v>
      </c>
      <c r="E21" s="552">
        <v>46.575342465753423</v>
      </c>
      <c r="F21" s="964">
        <v>39.506172839506178</v>
      </c>
      <c r="G21" s="552">
        <v>42.553191489361701</v>
      </c>
      <c r="H21" s="964">
        <v>62.962962962962955</v>
      </c>
      <c r="I21" s="552">
        <v>39.024390243902445</v>
      </c>
      <c r="J21" s="964">
        <v>47.058823529411761</v>
      </c>
    </row>
    <row r="22" spans="1:10" x14ac:dyDescent="0.25">
      <c r="B22" s="1073" t="s">
        <v>424</v>
      </c>
      <c r="C22" s="552">
        <v>106.80272108843538</v>
      </c>
      <c r="D22" s="964">
        <v>81.208053691275168</v>
      </c>
      <c r="E22" s="552">
        <v>84.93150684931507</v>
      </c>
      <c r="F22" s="964">
        <v>66.666666666666671</v>
      </c>
      <c r="G22" s="552">
        <v>48.936170212765951</v>
      </c>
      <c r="H22" s="964">
        <v>50</v>
      </c>
      <c r="I22" s="552">
        <v>71.951219512195124</v>
      </c>
      <c r="J22" s="964">
        <v>63.529411764705891</v>
      </c>
    </row>
    <row r="23" spans="1:10" x14ac:dyDescent="0.25">
      <c r="B23" s="1073" t="s">
        <v>425</v>
      </c>
      <c r="C23" s="552">
        <v>61.904761904761905</v>
      </c>
      <c r="D23" s="964">
        <v>58.389261744966433</v>
      </c>
      <c r="E23" s="552">
        <v>82.191780821917817</v>
      </c>
      <c r="F23" s="964">
        <v>74.074074074074076</v>
      </c>
      <c r="G23" s="552">
        <v>100</v>
      </c>
      <c r="H23" s="964">
        <v>98.148148148148138</v>
      </c>
      <c r="I23" s="552">
        <v>78.048780487804891</v>
      </c>
      <c r="J23" s="964">
        <v>76.470588235294116</v>
      </c>
    </row>
    <row r="24" spans="1:10" x14ac:dyDescent="0.25">
      <c r="B24" s="1073" t="s">
        <v>426</v>
      </c>
      <c r="C24" s="552">
        <v>76.870748299319729</v>
      </c>
      <c r="D24" s="964">
        <v>75.838926174496649</v>
      </c>
      <c r="E24" s="552">
        <v>100</v>
      </c>
      <c r="F24" s="964">
        <v>79.012345679012356</v>
      </c>
      <c r="G24" s="552">
        <v>91.489361702127653</v>
      </c>
      <c r="H24" s="964">
        <v>68.518518518518505</v>
      </c>
      <c r="I24" s="552">
        <v>82.926829268292693</v>
      </c>
      <c r="J24" s="964">
        <v>64.705882352941174</v>
      </c>
    </row>
    <row r="25" spans="1:10" x14ac:dyDescent="0.25">
      <c r="B25" s="1073" t="s">
        <v>427</v>
      </c>
      <c r="C25" s="552">
        <v>85.034013605442183</v>
      </c>
      <c r="D25" s="964">
        <v>89.932885906040269</v>
      </c>
      <c r="E25" s="552">
        <v>90.410958904109577</v>
      </c>
      <c r="F25" s="964">
        <v>103.70370370370372</v>
      </c>
      <c r="G25" s="552">
        <v>100</v>
      </c>
      <c r="H25" s="964">
        <v>94.444444444444429</v>
      </c>
      <c r="I25" s="552">
        <v>90.24390243902441</v>
      </c>
      <c r="J25" s="964">
        <v>98.82352941176471</v>
      </c>
    </row>
    <row r="26" spans="1:10" x14ac:dyDescent="0.25">
      <c r="B26" s="1073" t="s">
        <v>428</v>
      </c>
      <c r="C26" s="552">
        <v>77.551020408163268</v>
      </c>
      <c r="D26" s="964">
        <v>63.087248322147651</v>
      </c>
      <c r="E26" s="552">
        <v>87.671232876712338</v>
      </c>
      <c r="F26" s="964">
        <v>69.135802469135797</v>
      </c>
      <c r="G26" s="552">
        <v>82.978723404255319</v>
      </c>
      <c r="H26" s="964">
        <v>66.666666666666657</v>
      </c>
      <c r="I26" s="552">
        <v>76.829268292682926</v>
      </c>
      <c r="J26" s="964">
        <v>64.705882352941174</v>
      </c>
    </row>
    <row r="27" spans="1:10" x14ac:dyDescent="0.25">
      <c r="B27" s="1073" t="s">
        <v>429</v>
      </c>
      <c r="C27" s="552">
        <v>36.054421768707485</v>
      </c>
      <c r="D27" s="964">
        <v>37.583892617449663</v>
      </c>
      <c r="E27" s="552">
        <v>53.424657534246577</v>
      </c>
      <c r="F27" s="964">
        <v>45.679012345679013</v>
      </c>
      <c r="G27" s="552">
        <v>61.702127659574465</v>
      </c>
      <c r="H27" s="964">
        <v>48.148148148148145</v>
      </c>
      <c r="I27" s="552">
        <v>47.560975609756099</v>
      </c>
      <c r="J27" s="964">
        <v>43.529411764705884</v>
      </c>
    </row>
    <row r="28" spans="1:10" ht="15.75" thickBot="1" x14ac:dyDescent="0.3">
      <c r="B28" s="1078" t="s">
        <v>431</v>
      </c>
      <c r="C28" s="552">
        <v>72.10884353741497</v>
      </c>
      <c r="D28" s="964">
        <v>76.510067114093957</v>
      </c>
      <c r="E28" s="552">
        <v>58.904109589041099</v>
      </c>
      <c r="F28" s="964">
        <v>61.728395061728406</v>
      </c>
      <c r="G28" s="552">
        <v>89.361702127659569</v>
      </c>
      <c r="H28" s="964">
        <v>66.666666666666657</v>
      </c>
      <c r="I28" s="552">
        <v>64.634146341463421</v>
      </c>
      <c r="J28" s="964">
        <v>62.352941176470587</v>
      </c>
    </row>
    <row r="29" spans="1:10" ht="15.75" thickBot="1" x14ac:dyDescent="0.3">
      <c r="B29" s="1068" t="s">
        <v>1199</v>
      </c>
      <c r="C29" s="1069">
        <v>100</v>
      </c>
      <c r="D29" s="1098">
        <v>100</v>
      </c>
      <c r="E29" s="1069">
        <v>100</v>
      </c>
      <c r="F29" s="1098">
        <v>100</v>
      </c>
      <c r="G29" s="1069">
        <v>100</v>
      </c>
      <c r="H29" s="1098">
        <v>100</v>
      </c>
      <c r="I29" s="1069">
        <v>100</v>
      </c>
      <c r="J29" s="1098">
        <v>100</v>
      </c>
    </row>
    <row r="32" spans="1:10" x14ac:dyDescent="0.25">
      <c r="A32" s="3" t="s">
        <v>49</v>
      </c>
    </row>
  </sheetData>
  <mergeCells count="10">
    <mergeCell ref="C18:D18"/>
    <mergeCell ref="E18:F18"/>
    <mergeCell ref="G18:H18"/>
    <mergeCell ref="I18:J18"/>
    <mergeCell ref="C3:J3"/>
    <mergeCell ref="C4:D4"/>
    <mergeCell ref="E4:F4"/>
    <mergeCell ref="G4:H4"/>
    <mergeCell ref="I4:J4"/>
    <mergeCell ref="C17:J17"/>
  </mergeCells>
  <pageMargins left="0.7" right="0.7" top="0.78740157499999996" bottom="0.78740157499999996"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0">
    <tabColor theme="9" tint="0.59999389629810485"/>
  </sheetPr>
  <dimension ref="A1:E19"/>
  <sheetViews>
    <sheetView workbookViewId="0">
      <selection activeCell="D32" sqref="D32"/>
    </sheetView>
  </sheetViews>
  <sheetFormatPr baseColWidth="10" defaultRowHeight="15" x14ac:dyDescent="0.25"/>
  <cols>
    <col min="3" max="3" width="13.28515625" bestFit="1" customWidth="1"/>
    <col min="4" max="4" width="11.140625" bestFit="1" customWidth="1"/>
    <col min="5" max="5" width="21.7109375" bestFit="1" customWidth="1"/>
  </cols>
  <sheetData>
    <row r="1" spans="1:5" ht="18.75" x14ac:dyDescent="0.3">
      <c r="A1" s="1" t="s">
        <v>269</v>
      </c>
      <c r="B1" s="1" t="s">
        <v>270</v>
      </c>
    </row>
    <row r="2" spans="1:5" ht="15.75" thickBot="1" x14ac:dyDescent="0.3"/>
    <row r="3" spans="1:5" ht="15.75" thickBot="1" x14ac:dyDescent="0.3">
      <c r="A3" s="908"/>
      <c r="B3" s="908"/>
      <c r="C3" s="1121" t="s">
        <v>1217</v>
      </c>
      <c r="D3" s="1122" t="s">
        <v>1218</v>
      </c>
      <c r="E3" s="1123" t="s">
        <v>1219</v>
      </c>
    </row>
    <row r="4" spans="1:5" x14ac:dyDescent="0.25">
      <c r="A4" s="2117" t="s">
        <v>715</v>
      </c>
      <c r="B4" s="1114" t="s">
        <v>1214</v>
      </c>
      <c r="C4" s="1117">
        <v>0.60257133567931453</v>
      </c>
      <c r="D4" s="1018">
        <v>0.11326929697062424</v>
      </c>
      <c r="E4" s="1105">
        <v>0.2841593673500612</v>
      </c>
    </row>
    <row r="5" spans="1:5" x14ac:dyDescent="0.25">
      <c r="A5" s="2118"/>
      <c r="B5" s="1115" t="s">
        <v>927</v>
      </c>
      <c r="C5" s="1113">
        <v>0.78051675516821162</v>
      </c>
      <c r="D5" s="455">
        <v>4.9157292248672477E-2</v>
      </c>
      <c r="E5" s="478">
        <v>0.17032595258311592</v>
      </c>
    </row>
    <row r="6" spans="1:5" x14ac:dyDescent="0.25">
      <c r="A6" s="2118"/>
      <c r="B6" s="1115" t="s">
        <v>452</v>
      </c>
      <c r="C6" s="1113">
        <v>0.82486913052363509</v>
      </c>
      <c r="D6" s="455">
        <v>3.2238693348843793E-2</v>
      </c>
      <c r="E6" s="478">
        <v>0.14289217612752111</v>
      </c>
    </row>
    <row r="7" spans="1:5" x14ac:dyDescent="0.25">
      <c r="A7" s="2118"/>
      <c r="B7" s="1115" t="s">
        <v>449</v>
      </c>
      <c r="C7" s="1113">
        <v>0.75579497224942871</v>
      </c>
      <c r="D7" s="455">
        <v>4.7411760438205101E-2</v>
      </c>
      <c r="E7" s="478">
        <v>0.19679326731236624</v>
      </c>
    </row>
    <row r="8" spans="1:5" x14ac:dyDescent="0.25">
      <c r="A8" s="2118"/>
      <c r="B8" s="1115" t="s">
        <v>453</v>
      </c>
      <c r="C8" s="1113">
        <v>0.85350342439978921</v>
      </c>
      <c r="D8" s="455">
        <v>3.4305147888913978E-2</v>
      </c>
      <c r="E8" s="478">
        <v>0.11219142771129675</v>
      </c>
    </row>
    <row r="9" spans="1:5" ht="15.75" thickBot="1" x14ac:dyDescent="0.3">
      <c r="A9" s="2118"/>
      <c r="B9" s="1118" t="s">
        <v>986</v>
      </c>
      <c r="C9" s="1119">
        <v>0.83108925787425181</v>
      </c>
      <c r="D9" s="1017">
        <v>2.2302657639487005E-2</v>
      </c>
      <c r="E9" s="1108">
        <v>0.14660808448626117</v>
      </c>
    </row>
    <row r="10" spans="1:5" ht="15.75" thickBot="1" x14ac:dyDescent="0.3">
      <c r="A10" s="2119"/>
      <c r="B10" s="1124" t="s">
        <v>640</v>
      </c>
      <c r="C10" s="1125">
        <v>0.76690964028276187</v>
      </c>
      <c r="D10" s="1126">
        <v>5.3486707140235207E-2</v>
      </c>
      <c r="E10" s="1127">
        <v>0.17960365257700292</v>
      </c>
    </row>
    <row r="11" spans="1:5" x14ac:dyDescent="0.25">
      <c r="A11" s="2120" t="s">
        <v>714</v>
      </c>
      <c r="B11" s="1116" t="s">
        <v>1214</v>
      </c>
      <c r="C11" s="1117">
        <v>0.50604660637300691</v>
      </c>
      <c r="D11" s="1018">
        <v>7.3741702725627772E-2</v>
      </c>
      <c r="E11" s="1105">
        <v>0.42021169090136529</v>
      </c>
    </row>
    <row r="12" spans="1:5" x14ac:dyDescent="0.25">
      <c r="A12" s="2118"/>
      <c r="B12" s="1115" t="s">
        <v>927</v>
      </c>
      <c r="C12" s="1113">
        <v>0.67623499198142512</v>
      </c>
      <c r="D12" s="455">
        <v>4.8071321729576851E-2</v>
      </c>
      <c r="E12" s="478">
        <v>0.27569368628899804</v>
      </c>
    </row>
    <row r="13" spans="1:5" x14ac:dyDescent="0.25">
      <c r="A13" s="2118"/>
      <c r="B13" s="1115" t="s">
        <v>452</v>
      </c>
      <c r="C13" s="1113">
        <v>0.7280332306663494</v>
      </c>
      <c r="D13" s="455">
        <v>3.4321637013269547E-2</v>
      </c>
      <c r="E13" s="478">
        <v>0.23764513232038101</v>
      </c>
    </row>
    <row r="14" spans="1:5" x14ac:dyDescent="0.25">
      <c r="A14" s="2118"/>
      <c r="B14" s="1115" t="s">
        <v>449</v>
      </c>
      <c r="C14" s="1113">
        <v>0.6852807511737089</v>
      </c>
      <c r="D14" s="455">
        <v>4.2974647887323941E-2</v>
      </c>
      <c r="E14" s="478">
        <v>0.27174460093896713</v>
      </c>
    </row>
    <row r="15" spans="1:5" x14ac:dyDescent="0.25">
      <c r="A15" s="2118"/>
      <c r="B15" s="1115" t="s">
        <v>453</v>
      </c>
      <c r="C15" s="1113">
        <v>0.79405373743481222</v>
      </c>
      <c r="D15" s="455">
        <v>3.3973244652709546E-2</v>
      </c>
      <c r="E15" s="478">
        <v>0.17197301791247827</v>
      </c>
    </row>
    <row r="16" spans="1:5" ht="15.75" thickBot="1" x14ac:dyDescent="0.3">
      <c r="A16" s="2118"/>
      <c r="B16" s="1118" t="s">
        <v>986</v>
      </c>
      <c r="C16" s="1119">
        <v>0.79953942676951062</v>
      </c>
      <c r="D16" s="1017">
        <v>2.0388870352560956E-2</v>
      </c>
      <c r="E16" s="1108">
        <v>0.18007170287792848</v>
      </c>
    </row>
    <row r="17" spans="1:5" ht="15.75" thickBot="1" x14ac:dyDescent="0.3">
      <c r="A17" s="2119"/>
      <c r="B17" s="1124" t="s">
        <v>640</v>
      </c>
      <c r="C17" s="1125">
        <v>0.66856390413872735</v>
      </c>
      <c r="D17" s="1126">
        <v>4.7094787593946884E-2</v>
      </c>
      <c r="E17" s="1127">
        <v>0.28434130826732573</v>
      </c>
    </row>
    <row r="19" spans="1:5" x14ac:dyDescent="0.25">
      <c r="A19" s="3" t="s">
        <v>271</v>
      </c>
    </row>
  </sheetData>
  <mergeCells count="2">
    <mergeCell ref="A4:A10"/>
    <mergeCell ref="A11:A17"/>
  </mergeCells>
  <pageMargins left="0.7" right="0.7" top="0.78740157499999996" bottom="0.78740157499999996"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1">
    <tabColor theme="9" tint="0.59999389629810485"/>
  </sheetPr>
  <dimension ref="A1:G21"/>
  <sheetViews>
    <sheetView workbookViewId="0">
      <selection activeCell="G24" sqref="G24"/>
    </sheetView>
  </sheetViews>
  <sheetFormatPr baseColWidth="10" defaultRowHeight="15" x14ac:dyDescent="0.25"/>
  <cols>
    <col min="6" max="6" width="15.28515625" customWidth="1"/>
  </cols>
  <sheetData>
    <row r="1" spans="1:7" ht="18.75" x14ac:dyDescent="0.3">
      <c r="A1" s="1" t="s">
        <v>272</v>
      </c>
      <c r="B1" s="1" t="s">
        <v>273</v>
      </c>
    </row>
    <row r="2" spans="1:7" ht="15.75" thickBot="1" x14ac:dyDescent="0.3"/>
    <row r="3" spans="1:7" s="3" customFormat="1" ht="15.75" thickBot="1" x14ac:dyDescent="0.3">
      <c r="A3" s="1099"/>
      <c r="B3" s="1099"/>
      <c r="C3" s="1101" t="s">
        <v>1212</v>
      </c>
      <c r="D3" s="1102" t="s">
        <v>945</v>
      </c>
      <c r="E3" s="1102" t="s">
        <v>946</v>
      </c>
      <c r="F3" s="1102" t="s">
        <v>944</v>
      </c>
      <c r="G3" s="1103" t="s">
        <v>1213</v>
      </c>
    </row>
    <row r="4" spans="1:7" x14ac:dyDescent="0.25">
      <c r="A4" s="2117" t="s">
        <v>715</v>
      </c>
      <c r="B4" s="1109" t="s">
        <v>1214</v>
      </c>
      <c r="C4" s="1106">
        <v>0.69455046060827275</v>
      </c>
      <c r="D4" s="476">
        <v>0.13182283442699697</v>
      </c>
      <c r="E4" s="476">
        <v>5.2150695474851023E-2</v>
      </c>
      <c r="F4" s="476">
        <v>9.6346872545207851E-2</v>
      </c>
      <c r="G4" s="477">
        <v>2.5129136944671466E-2</v>
      </c>
    </row>
    <row r="5" spans="1:7" x14ac:dyDescent="0.25">
      <c r="A5" s="2118"/>
      <c r="B5" s="1110" t="s">
        <v>927</v>
      </c>
      <c r="C5" s="1100">
        <v>0.54449541129269541</v>
      </c>
      <c r="D5" s="455">
        <v>0.23337417946067329</v>
      </c>
      <c r="E5" s="455">
        <v>9.9283144828643546E-2</v>
      </c>
      <c r="F5" s="455">
        <v>0.10323999598678343</v>
      </c>
      <c r="G5" s="478">
        <v>1.9607268431204337E-2</v>
      </c>
    </row>
    <row r="6" spans="1:7" x14ac:dyDescent="0.25">
      <c r="A6" s="2118"/>
      <c r="B6" s="1110" t="s">
        <v>452</v>
      </c>
      <c r="C6" s="1100">
        <v>0.2433546016572522</v>
      </c>
      <c r="D6" s="455">
        <v>0.39095219582104118</v>
      </c>
      <c r="E6" s="455">
        <v>0.10151622567292519</v>
      </c>
      <c r="F6" s="455">
        <v>0.24403686509479269</v>
      </c>
      <c r="G6" s="478">
        <v>2.0140111753988763E-2</v>
      </c>
    </row>
    <row r="7" spans="1:7" x14ac:dyDescent="0.25">
      <c r="A7" s="2118"/>
      <c r="B7" s="1110" t="s">
        <v>449</v>
      </c>
      <c r="C7" s="1100">
        <v>0.15635949124070075</v>
      </c>
      <c r="D7" s="455">
        <v>0.46735061195104394</v>
      </c>
      <c r="E7" s="455">
        <v>0.15496760259179265</v>
      </c>
      <c r="F7" s="455">
        <v>0.16204703623710104</v>
      </c>
      <c r="G7" s="478">
        <v>5.9275257979361652E-2</v>
      </c>
    </row>
    <row r="8" spans="1:7" x14ac:dyDescent="0.25">
      <c r="A8" s="2118"/>
      <c r="B8" s="1110" t="s">
        <v>453</v>
      </c>
      <c r="C8" s="1100">
        <v>8.7474097262025485E-2</v>
      </c>
      <c r="D8" s="455">
        <v>0.6517404435430536</v>
      </c>
      <c r="E8" s="455">
        <v>8.1676292932410383E-2</v>
      </c>
      <c r="F8" s="455">
        <v>0.13951104448657467</v>
      </c>
      <c r="G8" s="478">
        <v>3.9598121775935809E-2</v>
      </c>
    </row>
    <row r="9" spans="1:7" ht="15.75" thickBot="1" x14ac:dyDescent="0.3">
      <c r="A9" s="2118"/>
      <c r="B9" s="1111" t="s">
        <v>986</v>
      </c>
      <c r="C9" s="1107">
        <v>4.2437360619178799E-2</v>
      </c>
      <c r="D9" s="1017">
        <v>0.53887358432812982</v>
      </c>
      <c r="E9" s="1017">
        <v>0.21578118850846123</v>
      </c>
      <c r="F9" s="1017">
        <v>0.18194499103590012</v>
      </c>
      <c r="G9" s="1108">
        <v>2.0962875508330054E-2</v>
      </c>
    </row>
    <row r="10" spans="1:7" ht="15.75" thickBot="1" x14ac:dyDescent="0.3">
      <c r="A10" s="2119"/>
      <c r="B10" s="961" t="s">
        <v>640</v>
      </c>
      <c r="C10" s="1128">
        <v>0.40134049827780643</v>
      </c>
      <c r="D10" s="1126">
        <v>0.32890176979335262</v>
      </c>
      <c r="E10" s="1126">
        <v>0.10814541889119969</v>
      </c>
      <c r="F10" s="1126">
        <v>0.13737442393455929</v>
      </c>
      <c r="G10" s="1127">
        <v>2.4237889103082007E-2</v>
      </c>
    </row>
    <row r="11" spans="1:7" x14ac:dyDescent="0.25">
      <c r="A11" s="2120" t="s">
        <v>714</v>
      </c>
      <c r="B11" s="1112" t="s">
        <v>1214</v>
      </c>
      <c r="C11" s="1104">
        <v>0.54623503069336821</v>
      </c>
      <c r="D11" s="1018">
        <v>0.28280353728489482</v>
      </c>
      <c r="E11" s="1018">
        <v>5.2895743182046893E-2</v>
      </c>
      <c r="F11" s="1018">
        <v>0.10235106168863842</v>
      </c>
      <c r="G11" s="1105">
        <v>1.5714627151051624E-2</v>
      </c>
    </row>
    <row r="12" spans="1:7" x14ac:dyDescent="0.25">
      <c r="A12" s="2118"/>
      <c r="B12" s="1110" t="s">
        <v>927</v>
      </c>
      <c r="C12" s="1100">
        <v>0.31529957255076085</v>
      </c>
      <c r="D12" s="455">
        <v>0.52896894496360847</v>
      </c>
      <c r="E12" s="455">
        <v>4.8674784587273104E-2</v>
      </c>
      <c r="F12" s="455">
        <v>9.3742134954462028E-2</v>
      </c>
      <c r="G12" s="478">
        <v>1.3314562943895497E-2</v>
      </c>
    </row>
    <row r="13" spans="1:7" x14ac:dyDescent="0.25">
      <c r="A13" s="2118"/>
      <c r="B13" s="1110" t="s">
        <v>452</v>
      </c>
      <c r="C13" s="1100">
        <v>0.13656235923796403</v>
      </c>
      <c r="D13" s="455">
        <v>0.59691346575636872</v>
      </c>
      <c r="E13" s="455">
        <v>0.15218639322399158</v>
      </c>
      <c r="F13" s="455">
        <v>0.10148997995107001</v>
      </c>
      <c r="G13" s="478">
        <v>1.2847801830605679E-2</v>
      </c>
    </row>
    <row r="14" spans="1:7" x14ac:dyDescent="0.25">
      <c r="A14" s="2118"/>
      <c r="B14" s="1110" t="s">
        <v>449</v>
      </c>
      <c r="C14" s="1100">
        <v>0.11665278204060157</v>
      </c>
      <c r="D14" s="455">
        <v>0.65233261717893631</v>
      </c>
      <c r="E14" s="455">
        <v>0.12137720875169904</v>
      </c>
      <c r="F14" s="455">
        <v>8.6804489849607577E-2</v>
      </c>
      <c r="G14" s="478">
        <v>2.2832902179155522E-2</v>
      </c>
    </row>
    <row r="15" spans="1:7" x14ac:dyDescent="0.25">
      <c r="A15" s="2118"/>
      <c r="B15" s="1110" t="s">
        <v>453</v>
      </c>
      <c r="C15" s="1100">
        <v>6.850170733738653E-2</v>
      </c>
      <c r="D15" s="455">
        <v>0.75749265309521829</v>
      </c>
      <c r="E15" s="455">
        <v>9.6170091256290974E-2</v>
      </c>
      <c r="F15" s="455">
        <v>6.3903199324203699E-2</v>
      </c>
      <c r="G15" s="478">
        <v>1.3932348986900498E-2</v>
      </c>
    </row>
    <row r="16" spans="1:7" ht="15.75" thickBot="1" x14ac:dyDescent="0.3">
      <c r="A16" s="2118"/>
      <c r="B16" s="1111" t="s">
        <v>986</v>
      </c>
      <c r="C16" s="1107">
        <v>2.5676692959774816E-2</v>
      </c>
      <c r="D16" s="1017">
        <v>0.49544643733839555</v>
      </c>
      <c r="E16" s="1017">
        <v>0.35315271822734268</v>
      </c>
      <c r="F16" s="1017">
        <v>9.9969724740614704E-2</v>
      </c>
      <c r="G16" s="1108">
        <v>2.5754426733872286E-2</v>
      </c>
    </row>
    <row r="17" spans="1:7" ht="15.75" thickBot="1" x14ac:dyDescent="0.3">
      <c r="A17" s="2119"/>
      <c r="B17" s="961" t="s">
        <v>640</v>
      </c>
      <c r="C17" s="1128">
        <v>0.24398527133849984</v>
      </c>
      <c r="D17" s="1126">
        <v>0.52065248746148751</v>
      </c>
      <c r="E17" s="1126">
        <v>0.12475425970053014</v>
      </c>
      <c r="F17" s="1126">
        <v>9.4495174884674779E-2</v>
      </c>
      <c r="G17" s="1127">
        <v>1.6112806614807688E-2</v>
      </c>
    </row>
    <row r="19" spans="1:7" s="908" customFormat="1" x14ac:dyDescent="0.25">
      <c r="A19" s="908" t="s">
        <v>1216</v>
      </c>
    </row>
    <row r="20" spans="1:7" s="908" customFormat="1" x14ac:dyDescent="0.25"/>
    <row r="21" spans="1:7" x14ac:dyDescent="0.25">
      <c r="A21" s="2" t="s">
        <v>1215</v>
      </c>
    </row>
  </sheetData>
  <mergeCells count="2">
    <mergeCell ref="A4:A10"/>
    <mergeCell ref="A11:A17"/>
  </mergeCells>
  <pageMargins left="0.7" right="0.7" top="0.78740157499999996" bottom="0.78740157499999996" header="0.3" footer="0.3"/>
  <pageSetup paperSize="9" orientation="portrait" verticalDpi="0"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2">
    <tabColor theme="9" tint="0.59999389629810485"/>
  </sheetPr>
  <dimension ref="A1:I59"/>
  <sheetViews>
    <sheetView workbookViewId="0">
      <selection activeCell="B41" sqref="B41"/>
    </sheetView>
  </sheetViews>
  <sheetFormatPr baseColWidth="10" defaultRowHeight="15" x14ac:dyDescent="0.25"/>
  <cols>
    <col min="2" max="2" width="36.140625" customWidth="1"/>
    <col min="3" max="3" width="13.42578125" customWidth="1"/>
    <col min="4" max="4" width="12.140625" customWidth="1"/>
    <col min="5" max="5" width="18.5703125" customWidth="1"/>
    <col min="6" max="6" width="14.140625" customWidth="1"/>
    <col min="7" max="7" width="11.42578125" customWidth="1"/>
    <col min="8" max="8" width="18.5703125" customWidth="1"/>
  </cols>
  <sheetData>
    <row r="1" spans="1:9" ht="18.75" x14ac:dyDescent="0.3">
      <c r="A1" s="1" t="s">
        <v>274</v>
      </c>
      <c r="B1" s="1" t="s">
        <v>275</v>
      </c>
    </row>
    <row r="2" spans="1:9" ht="15.75" thickBot="1" x14ac:dyDescent="0.3"/>
    <row r="3" spans="1:9" ht="15.75" thickBot="1" x14ac:dyDescent="0.3">
      <c r="A3" s="810"/>
      <c r="B3" s="810"/>
      <c r="C3" s="836" t="s">
        <v>995</v>
      </c>
      <c r="D3" s="837" t="s">
        <v>996</v>
      </c>
      <c r="E3" s="838" t="s">
        <v>997</v>
      </c>
      <c r="F3" s="839" t="s">
        <v>995</v>
      </c>
      <c r="G3" s="840" t="s">
        <v>996</v>
      </c>
      <c r="H3" s="841" t="s">
        <v>997</v>
      </c>
    </row>
    <row r="4" spans="1:9" ht="15.75" thickBot="1" x14ac:dyDescent="0.3">
      <c r="A4" s="810"/>
      <c r="B4" s="810"/>
      <c r="C4" s="2114" t="s">
        <v>715</v>
      </c>
      <c r="D4" s="2115"/>
      <c r="E4" s="2116"/>
      <c r="F4" s="2102" t="s">
        <v>714</v>
      </c>
      <c r="G4" s="2103"/>
      <c r="H4" s="2104"/>
    </row>
    <row r="5" spans="1:9" s="3" customFormat="1" x14ac:dyDescent="0.25">
      <c r="A5" s="2105" t="s">
        <v>927</v>
      </c>
      <c r="B5" s="832" t="s">
        <v>968</v>
      </c>
      <c r="C5" s="854">
        <v>0.79129662522202482</v>
      </c>
      <c r="D5" s="813">
        <v>5.6289358953657352E-2</v>
      </c>
      <c r="E5" s="855">
        <v>0.15241401582431777</v>
      </c>
      <c r="F5" s="844">
        <v>0.70219647691615639</v>
      </c>
      <c r="G5" s="823">
        <v>4.2591064514437581E-2</v>
      </c>
      <c r="H5" s="845">
        <v>0.25521245856940605</v>
      </c>
    </row>
    <row r="6" spans="1:9" x14ac:dyDescent="0.25">
      <c r="A6" s="2106"/>
      <c r="B6" s="833"/>
      <c r="C6" s="829"/>
      <c r="D6" s="856"/>
      <c r="E6" s="824"/>
      <c r="F6" s="826"/>
      <c r="G6" s="857"/>
      <c r="H6" s="818"/>
    </row>
    <row r="7" spans="1:9" x14ac:dyDescent="0.25">
      <c r="A7" s="2106"/>
      <c r="B7" s="834" t="s">
        <v>969</v>
      </c>
      <c r="C7" s="848">
        <v>0.71342607927569834</v>
      </c>
      <c r="D7" s="812">
        <v>6.459092414706856E-2</v>
      </c>
      <c r="E7" s="849">
        <v>0.22198299657723308</v>
      </c>
      <c r="F7" s="848">
        <v>0.73452850484044463</v>
      </c>
      <c r="G7" s="812">
        <v>4.9121548942273219E-2</v>
      </c>
      <c r="H7" s="849">
        <v>0.21634994621728218</v>
      </c>
    </row>
    <row r="8" spans="1:9" x14ac:dyDescent="0.25">
      <c r="A8" s="2106"/>
      <c r="B8" s="833"/>
      <c r="C8" s="829"/>
      <c r="D8" s="856"/>
      <c r="E8" s="824"/>
      <c r="F8" s="826"/>
      <c r="G8" s="857"/>
      <c r="H8" s="818"/>
    </row>
    <row r="9" spans="1:9" x14ac:dyDescent="0.25">
      <c r="A9" s="2106"/>
      <c r="B9" s="834" t="s">
        <v>970</v>
      </c>
      <c r="C9" s="848">
        <v>0.7944274047522264</v>
      </c>
      <c r="D9" s="812">
        <v>4.3073821723335147E-2</v>
      </c>
      <c r="E9" s="849">
        <v>0.16249877352443839</v>
      </c>
      <c r="F9" s="848">
        <v>0.60217131176147976</v>
      </c>
      <c r="G9" s="812">
        <v>4.6654534576457095E-2</v>
      </c>
      <c r="H9" s="849">
        <v>0.35117415366206312</v>
      </c>
    </row>
    <row r="10" spans="1:9" x14ac:dyDescent="0.25">
      <c r="A10" s="2106"/>
      <c r="B10" s="833"/>
      <c r="C10" s="829"/>
      <c r="D10" s="856"/>
      <c r="E10" s="824"/>
      <c r="F10" s="826"/>
      <c r="G10" s="857"/>
      <c r="H10" s="818"/>
    </row>
    <row r="11" spans="1:9" x14ac:dyDescent="0.25">
      <c r="A11" s="2106"/>
      <c r="B11" s="834" t="s">
        <v>971</v>
      </c>
      <c r="C11" s="848">
        <v>0.83521782038629633</v>
      </c>
      <c r="D11" s="812">
        <v>1.7933173551388692E-2</v>
      </c>
      <c r="E11" s="849">
        <v>0.14684900606231496</v>
      </c>
      <c r="F11" s="848">
        <v>0.70338649340421344</v>
      </c>
      <c r="G11" s="812">
        <v>2.0919472337074228E-2</v>
      </c>
      <c r="H11" s="849">
        <v>0.27569403425871236</v>
      </c>
    </row>
    <row r="12" spans="1:9" x14ac:dyDescent="0.25">
      <c r="A12" s="2106"/>
      <c r="B12" s="833"/>
      <c r="C12" s="829"/>
      <c r="D12" s="856"/>
      <c r="E12" s="824"/>
      <c r="F12" s="826"/>
      <c r="G12" s="857"/>
      <c r="H12" s="818"/>
    </row>
    <row r="13" spans="1:9" x14ac:dyDescent="0.25">
      <c r="A13" s="2106"/>
      <c r="B13" s="834" t="s">
        <v>972</v>
      </c>
      <c r="C13" s="848">
        <v>0.833033033033033</v>
      </c>
      <c r="D13" s="812">
        <v>3.9639639639639637E-2</v>
      </c>
      <c r="E13" s="849">
        <v>0.12732732732732732</v>
      </c>
      <c r="F13" s="848">
        <v>0.78460587326120557</v>
      </c>
      <c r="G13" s="812">
        <v>4.1607418856259661E-2</v>
      </c>
      <c r="H13" s="849">
        <v>0.17378670788253478</v>
      </c>
    </row>
    <row r="14" spans="1:9" x14ac:dyDescent="0.25">
      <c r="A14" s="2106"/>
      <c r="B14" s="833"/>
      <c r="C14" s="829"/>
      <c r="D14" s="856"/>
      <c r="E14" s="824"/>
      <c r="F14" s="826"/>
      <c r="G14" s="857"/>
      <c r="H14" s="818"/>
    </row>
    <row r="15" spans="1:9" ht="15.75" thickBot="1" x14ac:dyDescent="0.3">
      <c r="A15" s="2107"/>
      <c r="B15" s="835" t="s">
        <v>973</v>
      </c>
      <c r="C15" s="850">
        <v>0.77099380048844635</v>
      </c>
      <c r="D15" s="821">
        <v>8.4601415242031436E-2</v>
      </c>
      <c r="E15" s="851">
        <v>0.14440478426952219</v>
      </c>
      <c r="F15" s="850">
        <v>0.70144363061134962</v>
      </c>
      <c r="G15" s="821">
        <v>6.221170590346551E-2</v>
      </c>
      <c r="H15" s="851">
        <v>0.23634466348518485</v>
      </c>
    </row>
    <row r="16" spans="1:9" ht="15.75" thickBot="1" x14ac:dyDescent="0.3">
      <c r="A16" s="810"/>
      <c r="B16" s="815"/>
      <c r="C16" s="816"/>
      <c r="D16" s="816"/>
      <c r="E16" s="816"/>
      <c r="F16" s="817"/>
      <c r="G16" s="817"/>
      <c r="H16" s="817"/>
      <c r="I16" s="20"/>
    </row>
    <row r="17" spans="1:9" x14ac:dyDescent="0.25">
      <c r="A17" s="2105" t="s">
        <v>452</v>
      </c>
      <c r="B17" s="832" t="s">
        <v>974</v>
      </c>
      <c r="C17" s="844">
        <v>0.71364653243847875</v>
      </c>
      <c r="D17" s="823">
        <v>2.4608501118568233E-2</v>
      </c>
      <c r="E17" s="845">
        <v>0.26174496644295303</v>
      </c>
      <c r="F17" s="844">
        <v>0.76782974511259594</v>
      </c>
      <c r="G17" s="823">
        <v>9.8490472655283351E-3</v>
      </c>
      <c r="H17" s="845">
        <v>0.22232120762187577</v>
      </c>
    </row>
    <row r="18" spans="1:9" x14ac:dyDescent="0.25">
      <c r="A18" s="2106"/>
      <c r="B18" s="834"/>
      <c r="C18" s="846"/>
      <c r="D18" s="858"/>
      <c r="E18" s="847"/>
      <c r="F18" s="848"/>
      <c r="G18" s="812"/>
      <c r="H18" s="849"/>
    </row>
    <row r="19" spans="1:9" x14ac:dyDescent="0.25">
      <c r="A19" s="2106"/>
      <c r="B19" s="834" t="s">
        <v>975</v>
      </c>
      <c r="C19" s="848">
        <v>0.77065280184864238</v>
      </c>
      <c r="D19" s="812">
        <v>4.7371461582900058E-2</v>
      </c>
      <c r="E19" s="849">
        <v>0.18197573656845753</v>
      </c>
      <c r="F19" s="848">
        <v>0.73236282194848823</v>
      </c>
      <c r="G19" s="812">
        <v>5.9723777528928705E-2</v>
      </c>
      <c r="H19" s="849">
        <v>0.20791340052258306</v>
      </c>
    </row>
    <row r="20" spans="1:9" x14ac:dyDescent="0.25">
      <c r="A20" s="2106"/>
      <c r="B20" s="834"/>
      <c r="C20" s="846"/>
      <c r="D20" s="676"/>
      <c r="E20" s="847"/>
      <c r="F20" s="848"/>
      <c r="G20" s="812"/>
      <c r="H20" s="849"/>
    </row>
    <row r="21" spans="1:9" x14ac:dyDescent="0.25">
      <c r="A21" s="2106"/>
      <c r="B21" s="834" t="s">
        <v>976</v>
      </c>
      <c r="C21" s="848">
        <v>0.83297654726226156</v>
      </c>
      <c r="D21" s="812">
        <v>4.34169005597577E-2</v>
      </c>
      <c r="E21" s="849">
        <v>0.12360655217798075</v>
      </c>
      <c r="F21" s="848">
        <v>0.7181311050684468</v>
      </c>
      <c r="G21" s="812">
        <v>3.6049809189258583E-2</v>
      </c>
      <c r="H21" s="849">
        <v>0.24581908574229464</v>
      </c>
    </row>
    <row r="22" spans="1:9" x14ac:dyDescent="0.25">
      <c r="A22" s="2106"/>
      <c r="B22" s="834"/>
      <c r="C22" s="846"/>
      <c r="D22" s="676"/>
      <c r="E22" s="847"/>
      <c r="F22" s="848"/>
      <c r="G22" s="812"/>
      <c r="H22" s="849"/>
    </row>
    <row r="23" spans="1:9" x14ac:dyDescent="0.25">
      <c r="A23" s="2106"/>
      <c r="B23" s="834" t="s">
        <v>977</v>
      </c>
      <c r="C23" s="848">
        <v>0.84513770973033642</v>
      </c>
      <c r="D23" s="812">
        <v>2.6347598353814717E-2</v>
      </c>
      <c r="E23" s="849">
        <v>0.12851469191584886</v>
      </c>
      <c r="F23" s="848">
        <v>0.68874055858071315</v>
      </c>
      <c r="G23" s="812">
        <v>4.1234849815562975E-2</v>
      </c>
      <c r="H23" s="849">
        <v>0.27002459160372388</v>
      </c>
    </row>
    <row r="24" spans="1:9" x14ac:dyDescent="0.25">
      <c r="A24" s="2106"/>
      <c r="B24" s="834"/>
      <c r="C24" s="846"/>
      <c r="D24" s="676"/>
      <c r="E24" s="847"/>
      <c r="F24" s="848"/>
      <c r="G24" s="812"/>
      <c r="H24" s="849"/>
    </row>
    <row r="25" spans="1:9" x14ac:dyDescent="0.25">
      <c r="A25" s="2106"/>
      <c r="B25" s="834" t="s">
        <v>978</v>
      </c>
      <c r="C25" s="848">
        <v>0.87883907947643081</v>
      </c>
      <c r="D25" s="812">
        <v>1.2575926084352811E-2</v>
      </c>
      <c r="E25" s="849">
        <v>0.10858499443921636</v>
      </c>
      <c r="F25" s="848">
        <v>0.71737692872887582</v>
      </c>
      <c r="G25" s="812">
        <v>4.103600293901543E-2</v>
      </c>
      <c r="H25" s="849">
        <v>0.24158706833210875</v>
      </c>
    </row>
    <row r="26" spans="1:9" x14ac:dyDescent="0.25">
      <c r="A26" s="2106"/>
      <c r="B26" s="834"/>
      <c r="C26" s="846"/>
      <c r="D26" s="676"/>
      <c r="E26" s="847"/>
      <c r="F26" s="848"/>
      <c r="G26" s="812"/>
      <c r="H26" s="849"/>
    </row>
    <row r="27" spans="1:9" x14ac:dyDescent="0.25">
      <c r="A27" s="2106"/>
      <c r="B27" s="834" t="s">
        <v>979</v>
      </c>
      <c r="C27" s="848">
        <v>0.84979826384643598</v>
      </c>
      <c r="D27" s="812">
        <v>4.2058931409707789E-2</v>
      </c>
      <c r="E27" s="849">
        <v>0.10814280474385622</v>
      </c>
      <c r="F27" s="848">
        <v>0.8069022955598355</v>
      </c>
      <c r="G27" s="812">
        <v>1.7000676695643122E-2</v>
      </c>
      <c r="H27" s="849">
        <v>0.17609702774452138</v>
      </c>
    </row>
    <row r="28" spans="1:9" x14ac:dyDescent="0.25">
      <c r="A28" s="2106"/>
      <c r="B28" s="834"/>
      <c r="C28" s="846"/>
      <c r="D28" s="676"/>
      <c r="E28" s="847"/>
      <c r="F28" s="848"/>
      <c r="G28" s="812"/>
      <c r="H28" s="849"/>
    </row>
    <row r="29" spans="1:9" ht="15.75" thickBot="1" x14ac:dyDescent="0.3">
      <c r="A29" s="2107"/>
      <c r="B29" s="835" t="s">
        <v>980</v>
      </c>
      <c r="C29" s="850">
        <v>0.80464028075648275</v>
      </c>
      <c r="D29" s="821">
        <v>6.7589523623838299E-2</v>
      </c>
      <c r="E29" s="851">
        <v>0.12777019561967895</v>
      </c>
      <c r="F29" s="850">
        <v>0.73209956681282873</v>
      </c>
      <c r="G29" s="821">
        <v>4.9505212818101128E-2</v>
      </c>
      <c r="H29" s="851">
        <v>0.21839522036907016</v>
      </c>
    </row>
    <row r="30" spans="1:9" ht="15.75" thickBot="1" x14ac:dyDescent="0.3">
      <c r="A30" s="810"/>
      <c r="B30" s="815"/>
      <c r="C30" s="816"/>
      <c r="D30" s="816"/>
      <c r="E30" s="816"/>
      <c r="F30" s="817"/>
      <c r="G30" s="817"/>
      <c r="H30" s="817"/>
      <c r="I30" s="20"/>
    </row>
    <row r="31" spans="1:9" x14ac:dyDescent="0.25">
      <c r="A31" s="2108" t="s">
        <v>453</v>
      </c>
      <c r="B31" s="832" t="s">
        <v>981</v>
      </c>
      <c r="C31" s="844">
        <v>0.66773962804005726</v>
      </c>
      <c r="D31" s="823">
        <v>1.8240343347639486E-2</v>
      </c>
      <c r="E31" s="845">
        <v>0.31402002861230327</v>
      </c>
      <c r="F31" s="844">
        <v>0.82709393599585956</v>
      </c>
      <c r="G31" s="823">
        <v>1.5871646683343395E-2</v>
      </c>
      <c r="H31" s="845">
        <v>0.15703441732079704</v>
      </c>
    </row>
    <row r="32" spans="1:9" x14ac:dyDescent="0.25">
      <c r="A32" s="2109"/>
      <c r="B32" s="834"/>
      <c r="C32" s="846"/>
      <c r="D32" s="676"/>
      <c r="E32" s="847"/>
      <c r="F32" s="848"/>
      <c r="G32" s="812"/>
      <c r="H32" s="849"/>
    </row>
    <row r="33" spans="1:8" x14ac:dyDescent="0.25">
      <c r="A33" s="2109"/>
      <c r="B33" s="834" t="s">
        <v>982</v>
      </c>
      <c r="C33" s="848">
        <v>0.88327222321588272</v>
      </c>
      <c r="D33" s="812">
        <v>3.4475049186192097E-2</v>
      </c>
      <c r="E33" s="849">
        <v>8.2252727597925235E-2</v>
      </c>
      <c r="F33" s="848">
        <v>0.83097018957175273</v>
      </c>
      <c r="G33" s="812">
        <v>3.0842927977140937E-2</v>
      </c>
      <c r="H33" s="849">
        <v>0.13818688245110633</v>
      </c>
    </row>
    <row r="34" spans="1:8" x14ac:dyDescent="0.25">
      <c r="A34" s="2109"/>
      <c r="B34" s="834"/>
      <c r="C34" s="846"/>
      <c r="D34" s="676"/>
      <c r="E34" s="847"/>
      <c r="F34" s="848"/>
      <c r="G34" s="812"/>
      <c r="H34" s="849"/>
    </row>
    <row r="35" spans="1:8" x14ac:dyDescent="0.25">
      <c r="A35" s="2109"/>
      <c r="B35" s="834" t="s">
        <v>983</v>
      </c>
      <c r="C35" s="848">
        <v>0.8801387353737089</v>
      </c>
      <c r="D35" s="812">
        <v>3.4622860845371042E-2</v>
      </c>
      <c r="E35" s="849">
        <v>8.5238403780920069E-2</v>
      </c>
      <c r="F35" s="848">
        <v>0.78651624450832569</v>
      </c>
      <c r="G35" s="812">
        <v>5.0170852090904161E-2</v>
      </c>
      <c r="H35" s="849">
        <v>0.1633129034007702</v>
      </c>
    </row>
    <row r="36" spans="1:8" x14ac:dyDescent="0.25">
      <c r="A36" s="2109"/>
      <c r="B36" s="834"/>
      <c r="C36" s="846"/>
      <c r="D36" s="676"/>
      <c r="E36" s="847"/>
      <c r="F36" s="848"/>
      <c r="G36" s="812"/>
      <c r="H36" s="849"/>
    </row>
    <row r="37" spans="1:8" x14ac:dyDescent="0.25">
      <c r="A37" s="2109"/>
      <c r="B37" s="834" t="s">
        <v>984</v>
      </c>
      <c r="C37" s="848">
        <v>0.93051643192488265</v>
      </c>
      <c r="D37" s="812">
        <v>1.5291750503018108E-2</v>
      </c>
      <c r="E37" s="849">
        <v>5.419181757209926E-2</v>
      </c>
      <c r="F37" s="848">
        <v>0.82049391817176553</v>
      </c>
      <c r="G37" s="812">
        <v>3.7965352008846293E-2</v>
      </c>
      <c r="H37" s="849">
        <v>0.14154072981938814</v>
      </c>
    </row>
    <row r="38" spans="1:8" x14ac:dyDescent="0.25">
      <c r="A38" s="2109"/>
      <c r="B38" s="834"/>
      <c r="C38" s="846"/>
      <c r="D38" s="676"/>
      <c r="E38" s="847"/>
      <c r="F38" s="848"/>
      <c r="G38" s="812"/>
      <c r="H38" s="849"/>
    </row>
    <row r="39" spans="1:8" ht="15.75" thickBot="1" x14ac:dyDescent="0.3">
      <c r="A39" s="2110"/>
      <c r="B39" s="835" t="s">
        <v>985</v>
      </c>
      <c r="C39" s="850">
        <v>0.81666449341504754</v>
      </c>
      <c r="D39" s="821">
        <v>6.1155300560698921E-2</v>
      </c>
      <c r="E39" s="851">
        <v>0.12218020602425349</v>
      </c>
      <c r="F39" s="850">
        <v>0.82022851253620488</v>
      </c>
      <c r="G39" s="821">
        <v>4.2468504006965543E-2</v>
      </c>
      <c r="H39" s="851">
        <v>0.13730298345682962</v>
      </c>
    </row>
    <row r="40" spans="1:8" s="638" customFormat="1" ht="15.75" thickBot="1" x14ac:dyDescent="0.3"/>
    <row r="41" spans="1:8" x14ac:dyDescent="0.25">
      <c r="A41" s="2111" t="s">
        <v>986</v>
      </c>
      <c r="B41" s="832" t="s">
        <v>987</v>
      </c>
      <c r="C41" s="830">
        <v>0.8688560515935132</v>
      </c>
      <c r="D41" s="823">
        <v>7.889299355081085E-3</v>
      </c>
      <c r="E41" s="831">
        <v>0.12325464905140568</v>
      </c>
      <c r="F41" s="852">
        <v>0.86831703540062588</v>
      </c>
      <c r="G41" s="823">
        <v>6.9956574943417478E-3</v>
      </c>
      <c r="H41" s="831">
        <v>0.12468730710503233</v>
      </c>
    </row>
    <row r="42" spans="1:8" x14ac:dyDescent="0.25">
      <c r="A42" s="2112"/>
      <c r="B42" s="834"/>
      <c r="C42" s="827"/>
      <c r="D42" s="676"/>
      <c r="E42" s="819"/>
      <c r="F42" s="842"/>
      <c r="G42" s="812"/>
      <c r="H42" s="814"/>
    </row>
    <row r="43" spans="1:8" x14ac:dyDescent="0.25">
      <c r="A43" s="2112"/>
      <c r="B43" s="834" t="s">
        <v>988</v>
      </c>
      <c r="C43" s="825">
        <v>0.76690497467977359</v>
      </c>
      <c r="D43" s="812">
        <v>2.9341674113792075E-2</v>
      </c>
      <c r="E43" s="814">
        <v>0.20375335120643431</v>
      </c>
      <c r="F43" s="842">
        <v>0.7352721849366145</v>
      </c>
      <c r="G43" s="812">
        <v>3.0347242486139479E-2</v>
      </c>
      <c r="H43" s="814">
        <v>0.23438057257724607</v>
      </c>
    </row>
    <row r="44" spans="1:8" x14ac:dyDescent="0.25">
      <c r="A44" s="2112"/>
      <c r="B44" s="834"/>
      <c r="C44" s="827"/>
      <c r="D44" s="676"/>
      <c r="E44" s="819"/>
      <c r="F44" s="842"/>
      <c r="G44" s="812"/>
      <c r="H44" s="814"/>
    </row>
    <row r="45" spans="1:8" x14ac:dyDescent="0.25">
      <c r="A45" s="2112"/>
      <c r="B45" s="834" t="s">
        <v>989</v>
      </c>
      <c r="C45" s="825">
        <v>0.87734020122546597</v>
      </c>
      <c r="D45" s="812">
        <v>2.58395007570719E-2</v>
      </c>
      <c r="E45" s="814">
        <v>9.6820298017462184E-2</v>
      </c>
      <c r="F45" s="842">
        <v>0.83247298826520333</v>
      </c>
      <c r="G45" s="812">
        <v>2.9096715187028166E-2</v>
      </c>
      <c r="H45" s="814">
        <v>0.13843029654776853</v>
      </c>
    </row>
    <row r="46" spans="1:8" x14ac:dyDescent="0.25">
      <c r="A46" s="2112"/>
      <c r="B46" s="834"/>
      <c r="C46" s="827"/>
      <c r="D46" s="676"/>
      <c r="E46" s="819"/>
      <c r="F46" s="842"/>
      <c r="G46" s="812"/>
      <c r="H46" s="814"/>
    </row>
    <row r="47" spans="1:8" x14ac:dyDescent="0.25">
      <c r="A47" s="2112"/>
      <c r="B47" s="834" t="s">
        <v>990</v>
      </c>
      <c r="C47" s="825">
        <v>0.86181772763229114</v>
      </c>
      <c r="D47" s="812">
        <v>2.5230026229235189E-2</v>
      </c>
      <c r="E47" s="814">
        <v>0.11295224613847371</v>
      </c>
      <c r="F47" s="842">
        <v>0.77831223628691981</v>
      </c>
      <c r="G47" s="812">
        <v>2.9029535864978903E-2</v>
      </c>
      <c r="H47" s="814">
        <v>0.19265822784810127</v>
      </c>
    </row>
    <row r="48" spans="1:8" x14ac:dyDescent="0.25">
      <c r="A48" s="2112"/>
      <c r="B48" s="834"/>
      <c r="C48" s="827"/>
      <c r="D48" s="676"/>
      <c r="E48" s="819"/>
      <c r="F48" s="842"/>
      <c r="G48" s="812"/>
      <c r="H48" s="814"/>
    </row>
    <row r="49" spans="1:8" x14ac:dyDescent="0.25">
      <c r="A49" s="2112"/>
      <c r="B49" s="834" t="s">
        <v>991</v>
      </c>
      <c r="C49" s="825">
        <v>0.87700329419373091</v>
      </c>
      <c r="D49" s="812">
        <v>2.4413411208342596E-2</v>
      </c>
      <c r="E49" s="814">
        <v>9.8583294597926474E-2</v>
      </c>
      <c r="F49" s="842">
        <v>0.78422994756263353</v>
      </c>
      <c r="G49" s="812">
        <v>3.5249563021946012E-2</v>
      </c>
      <c r="H49" s="814">
        <v>0.18052048941542048</v>
      </c>
    </row>
    <row r="50" spans="1:8" x14ac:dyDescent="0.25">
      <c r="A50" s="2112"/>
      <c r="B50" s="834"/>
      <c r="C50" s="827"/>
      <c r="D50" s="676"/>
      <c r="E50" s="819"/>
      <c r="F50" s="842"/>
      <c r="G50" s="812"/>
      <c r="H50" s="814"/>
    </row>
    <row r="51" spans="1:8" x14ac:dyDescent="0.25">
      <c r="A51" s="2112"/>
      <c r="B51" s="834" t="s">
        <v>992</v>
      </c>
      <c r="C51" s="825">
        <v>0.90079628400796286</v>
      </c>
      <c r="D51" s="812">
        <v>1.5593895155938951E-2</v>
      </c>
      <c r="E51" s="814">
        <v>8.3609820836098206E-2</v>
      </c>
      <c r="F51" s="842">
        <v>0.79956532238589717</v>
      </c>
      <c r="G51" s="812">
        <v>3.1151895677372615E-2</v>
      </c>
      <c r="H51" s="814">
        <v>0.16928278193673027</v>
      </c>
    </row>
    <row r="52" spans="1:8" x14ac:dyDescent="0.25">
      <c r="A52" s="2112"/>
      <c r="B52" s="834"/>
      <c r="C52" s="827"/>
      <c r="D52" s="676"/>
      <c r="E52" s="819"/>
      <c r="F52" s="842"/>
      <c r="G52" s="812"/>
      <c r="H52" s="814"/>
    </row>
    <row r="53" spans="1:8" x14ac:dyDescent="0.25">
      <c r="A53" s="2112"/>
      <c r="B53" s="834" t="s">
        <v>993</v>
      </c>
      <c r="C53" s="825">
        <v>0.90363832853025938</v>
      </c>
      <c r="D53" s="812">
        <v>9.005763688760807E-3</v>
      </c>
      <c r="E53" s="814">
        <v>8.7355907780979833E-2</v>
      </c>
      <c r="F53" s="842">
        <v>0.85854716723015889</v>
      </c>
      <c r="G53" s="812">
        <v>1.2409857530926929E-2</v>
      </c>
      <c r="H53" s="814">
        <v>0.1290429752389142</v>
      </c>
    </row>
    <row r="54" spans="1:8" x14ac:dyDescent="0.25">
      <c r="A54" s="2112"/>
      <c r="B54" s="834"/>
      <c r="C54" s="827"/>
      <c r="D54" s="676"/>
      <c r="E54" s="819"/>
      <c r="F54" s="842"/>
      <c r="G54" s="812"/>
      <c r="H54" s="814"/>
    </row>
    <row r="55" spans="1:8" ht="15.75" thickBot="1" x14ac:dyDescent="0.3">
      <c r="A55" s="2113"/>
      <c r="B55" s="835" t="s">
        <v>994</v>
      </c>
      <c r="C55" s="828">
        <v>0.89250515700206279</v>
      </c>
      <c r="D55" s="821">
        <v>2.3149209259683706E-2</v>
      </c>
      <c r="E55" s="822">
        <v>8.4345633738253489E-2</v>
      </c>
      <c r="F55" s="853">
        <v>0.77314814814814814</v>
      </c>
      <c r="G55" s="821">
        <v>4.3981481481481483E-2</v>
      </c>
      <c r="H55" s="822">
        <v>0.18287037037037038</v>
      </c>
    </row>
    <row r="56" spans="1:8" x14ac:dyDescent="0.25">
      <c r="B56" s="811"/>
    </row>
    <row r="57" spans="1:8" s="908" customFormat="1" x14ac:dyDescent="0.25">
      <c r="A57" s="908" t="s">
        <v>1221</v>
      </c>
      <c r="B57" s="811"/>
    </row>
    <row r="58" spans="1:8" s="908" customFormat="1" x14ac:dyDescent="0.25">
      <c r="B58" s="811"/>
    </row>
    <row r="59" spans="1:8" x14ac:dyDescent="0.25">
      <c r="A59" s="2" t="s">
        <v>1220</v>
      </c>
    </row>
  </sheetData>
  <mergeCells count="6">
    <mergeCell ref="F4:H4"/>
    <mergeCell ref="A5:A15"/>
    <mergeCell ref="A17:A29"/>
    <mergeCell ref="A31:A39"/>
    <mergeCell ref="A41:A55"/>
    <mergeCell ref="C4:E4"/>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7" tint="0.39997558519241921"/>
  </sheetPr>
  <dimension ref="A1:G18"/>
  <sheetViews>
    <sheetView workbookViewId="0">
      <selection activeCell="D34" sqref="D34"/>
    </sheetView>
  </sheetViews>
  <sheetFormatPr baseColWidth="10" defaultRowHeight="15" x14ac:dyDescent="0.25"/>
  <cols>
    <col min="1" max="1" width="15.140625" customWidth="1"/>
    <col min="2" max="2" width="25.7109375" customWidth="1"/>
    <col min="5" max="5" width="20" customWidth="1"/>
    <col min="6" max="6" width="21" customWidth="1"/>
    <col min="7" max="7" width="27.42578125" customWidth="1"/>
  </cols>
  <sheetData>
    <row r="1" spans="1:7" ht="18.75" x14ac:dyDescent="0.3">
      <c r="A1" s="1" t="s">
        <v>25</v>
      </c>
      <c r="B1" s="1" t="s">
        <v>348</v>
      </c>
    </row>
    <row r="2" spans="1:7" ht="19.5" thickBot="1" x14ac:dyDescent="0.35">
      <c r="A2" s="1"/>
      <c r="B2" s="1"/>
    </row>
    <row r="3" spans="1:7" ht="15.75" thickBot="1" x14ac:dyDescent="0.3">
      <c r="A3" s="102"/>
      <c r="B3" s="102"/>
      <c r="C3" s="102"/>
      <c r="D3" s="102"/>
      <c r="E3" s="102"/>
      <c r="F3" s="2099" t="s">
        <v>349</v>
      </c>
      <c r="G3" s="2101"/>
    </row>
    <row r="4" spans="1:7" ht="15.75" thickBot="1" x14ac:dyDescent="0.3">
      <c r="A4" s="103" t="s">
        <v>319</v>
      </c>
      <c r="B4" s="103" t="s">
        <v>344</v>
      </c>
      <c r="C4" s="103" t="s">
        <v>345</v>
      </c>
      <c r="D4" s="103" t="s">
        <v>346</v>
      </c>
      <c r="E4" s="103" t="s">
        <v>347</v>
      </c>
      <c r="F4" s="104" t="s">
        <v>350</v>
      </c>
      <c r="G4" s="105" t="s">
        <v>351</v>
      </c>
    </row>
    <row r="5" spans="1:7" x14ac:dyDescent="0.25">
      <c r="A5" s="92">
        <v>2000</v>
      </c>
      <c r="B5" s="100">
        <v>10952.754573495442</v>
      </c>
      <c r="C5" s="98">
        <v>208473.60000000001</v>
      </c>
      <c r="D5" s="96">
        <v>26020</v>
      </c>
      <c r="E5" s="97">
        <v>0.51900000000000002</v>
      </c>
      <c r="F5" s="97">
        <v>5.2537849269621871E-2</v>
      </c>
      <c r="G5" s="97">
        <v>0.1012289966659381</v>
      </c>
    </row>
    <row r="6" spans="1:7" s="3" customFormat="1" x14ac:dyDescent="0.25">
      <c r="A6" s="93">
        <v>2001</v>
      </c>
      <c r="B6" s="101">
        <v>11071.940418451792</v>
      </c>
      <c r="C6" s="99">
        <v>210300.03340289637</v>
      </c>
      <c r="D6" s="94">
        <v>26145.034355687254</v>
      </c>
      <c r="E6" s="95">
        <v>0.51300000000000001</v>
      </c>
      <c r="F6" s="97">
        <v>5.2648305562747966E-2</v>
      </c>
      <c r="G6" s="95">
        <v>0.10262827595077575</v>
      </c>
    </row>
    <row r="7" spans="1:7" x14ac:dyDescent="0.25">
      <c r="A7" s="93">
        <v>2002</v>
      </c>
      <c r="B7" s="101">
        <v>11265.613061015807</v>
      </c>
      <c r="C7" s="99">
        <v>213914.62416665646</v>
      </c>
      <c r="D7" s="94">
        <v>26471.4608927437</v>
      </c>
      <c r="E7" s="95">
        <v>0.50700000000000001</v>
      </c>
      <c r="F7" s="97">
        <v>5.2664062145835341E-2</v>
      </c>
      <c r="G7" s="95">
        <v>0.10387388983399476</v>
      </c>
    </row>
    <row r="8" spans="1:7" x14ac:dyDescent="0.25">
      <c r="A8" s="93">
        <v>2003</v>
      </c>
      <c r="B8" s="101">
        <v>11421.375439698297</v>
      </c>
      <c r="C8" s="99">
        <v>215872.02100735073</v>
      </c>
      <c r="D8" s="94">
        <v>26586.311321595447</v>
      </c>
      <c r="E8" s="95">
        <v>0.51300000000000001</v>
      </c>
      <c r="F8" s="97">
        <v>5.2908085940926004E-2</v>
      </c>
      <c r="G8" s="95">
        <v>0.10313467045014815</v>
      </c>
    </row>
    <row r="9" spans="1:7" x14ac:dyDescent="0.25">
      <c r="A9" s="93">
        <v>2004</v>
      </c>
      <c r="B9" s="101">
        <v>11585.145980359681</v>
      </c>
      <c r="C9" s="99">
        <v>221258.20534509371</v>
      </c>
      <c r="D9" s="94">
        <v>27083.668457394866</v>
      </c>
      <c r="E9" s="95">
        <v>0.53799999999999992</v>
      </c>
      <c r="F9" s="95">
        <v>5.2360299869062349E-2</v>
      </c>
      <c r="G9" s="95">
        <v>9.7323977451788765E-2</v>
      </c>
    </row>
    <row r="10" spans="1:7" x14ac:dyDescent="0.25">
      <c r="A10" s="93">
        <v>2005</v>
      </c>
      <c r="B10" s="101">
        <v>11852.536068110012</v>
      </c>
      <c r="C10" s="99">
        <v>227243.64141600893</v>
      </c>
      <c r="D10" s="94">
        <v>27631.346601072186</v>
      </c>
      <c r="E10" s="95">
        <v>0.5</v>
      </c>
      <c r="F10" s="95">
        <v>5.2157833742911587E-2</v>
      </c>
      <c r="G10" s="95">
        <v>0.10431566748582317</v>
      </c>
    </row>
    <row r="11" spans="1:7" x14ac:dyDescent="0.25">
      <c r="A11" s="93">
        <v>2006</v>
      </c>
      <c r="B11" s="101">
        <v>12200.843827430508</v>
      </c>
      <c r="C11" s="99">
        <v>235841.94771883704</v>
      </c>
      <c r="D11" s="94">
        <v>28524.88074766552</v>
      </c>
      <c r="E11" s="95">
        <v>0.49099999999999999</v>
      </c>
      <c r="F11" s="95">
        <v>5.1733137151563684E-2</v>
      </c>
      <c r="G11" s="95">
        <v>0.10536280478933541</v>
      </c>
    </row>
    <row r="12" spans="1:7" x14ac:dyDescent="0.25">
      <c r="A12" s="93">
        <v>2007</v>
      </c>
      <c r="B12" s="101">
        <v>12527.663149408214</v>
      </c>
      <c r="C12" s="99">
        <v>245103.24085458828</v>
      </c>
      <c r="D12" s="94">
        <v>29526.545091303473</v>
      </c>
      <c r="E12" s="95">
        <v>0.48599999999999999</v>
      </c>
      <c r="F12" s="95">
        <v>5.1111780920271334E-2</v>
      </c>
      <c r="G12" s="95">
        <v>0.10516827349850069</v>
      </c>
    </row>
    <row r="13" spans="1:7" x14ac:dyDescent="0.25">
      <c r="A13" s="93">
        <v>2008</v>
      </c>
      <c r="B13" s="101">
        <v>13043.036293017991</v>
      </c>
      <c r="C13" s="99">
        <v>248590.56187324511</v>
      </c>
      <c r="D13" s="94">
        <v>29822.49743140654</v>
      </c>
      <c r="E13" s="95">
        <v>0.49299999999999999</v>
      </c>
      <c r="F13" s="95">
        <v>5.246794646881469E-2</v>
      </c>
      <c r="G13" s="95">
        <v>0.10642585490631783</v>
      </c>
    </row>
    <row r="14" spans="1:7" x14ac:dyDescent="0.25">
      <c r="A14" s="93">
        <v>2009</v>
      </c>
      <c r="B14" s="101">
        <v>13728.172134388327</v>
      </c>
      <c r="C14" s="99">
        <v>239697.27013606869</v>
      </c>
      <c r="D14" s="94">
        <v>28660.591971969894</v>
      </c>
      <c r="E14" s="95">
        <v>0.52900000000000003</v>
      </c>
      <c r="F14" s="95">
        <v>5.727295987390791E-2</v>
      </c>
      <c r="G14" s="95">
        <v>0.10826646478999605</v>
      </c>
    </row>
    <row r="15" spans="1:7" x14ac:dyDescent="0.25">
      <c r="A15" s="93">
        <v>2010</v>
      </c>
      <c r="B15" s="101">
        <v>13984.948248580795</v>
      </c>
      <c r="C15" s="99">
        <v>246045.32610990247</v>
      </c>
      <c r="D15" s="94">
        <v>29333.143697965956</v>
      </c>
      <c r="E15" s="95">
        <v>0.52600000000000002</v>
      </c>
      <c r="F15" s="95">
        <v>5.6838910414148888E-2</v>
      </c>
      <c r="G15" s="95">
        <v>0.10805876504591043</v>
      </c>
    </row>
    <row r="17" spans="1:1" x14ac:dyDescent="0.25">
      <c r="A17" s="2" t="s">
        <v>352</v>
      </c>
    </row>
    <row r="18" spans="1:1" x14ac:dyDescent="0.25">
      <c r="A18" s="2" t="s">
        <v>353</v>
      </c>
    </row>
  </sheetData>
  <mergeCells count="1">
    <mergeCell ref="F3:G3"/>
  </mergeCells>
  <pageMargins left="0.7" right="0.7" top="0.78740157499999996" bottom="0.78740157499999996"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3">
    <tabColor theme="9" tint="0.59999389629810485"/>
  </sheetPr>
  <dimension ref="A1:E31"/>
  <sheetViews>
    <sheetView workbookViewId="0">
      <selection activeCell="I35" sqref="I35"/>
    </sheetView>
  </sheetViews>
  <sheetFormatPr baseColWidth="10" defaultRowHeight="15" x14ac:dyDescent="0.25"/>
  <cols>
    <col min="5" max="5" width="16.7109375" customWidth="1"/>
  </cols>
  <sheetData>
    <row r="1" spans="1:5" ht="18.75" x14ac:dyDescent="0.3">
      <c r="A1" s="1" t="s">
        <v>276</v>
      </c>
      <c r="B1" s="1" t="s">
        <v>277</v>
      </c>
    </row>
    <row r="2" spans="1:5" ht="15.75" thickBot="1" x14ac:dyDescent="0.3"/>
    <row r="3" spans="1:5" ht="15.75" thickBot="1" x14ac:dyDescent="0.3">
      <c r="B3" s="2099" t="s">
        <v>1225</v>
      </c>
      <c r="C3" s="2100"/>
      <c r="D3" s="2100"/>
      <c r="E3" s="2101"/>
    </row>
    <row r="4" spans="1:5" ht="30.75" thickBot="1" x14ac:dyDescent="0.3">
      <c r="B4" s="967" t="s">
        <v>1208</v>
      </c>
      <c r="C4" s="966" t="s">
        <v>1209</v>
      </c>
      <c r="D4" s="966" t="s">
        <v>599</v>
      </c>
      <c r="E4" s="1152" t="s">
        <v>600</v>
      </c>
    </row>
    <row r="5" spans="1:5" s="3" customFormat="1" x14ac:dyDescent="0.25">
      <c r="A5" s="1149" t="s">
        <v>422</v>
      </c>
      <c r="B5" s="1147">
        <v>16287</v>
      </c>
      <c r="C5" s="1144">
        <v>20315</v>
      </c>
      <c r="D5" s="1144">
        <v>24549</v>
      </c>
      <c r="E5" s="1145">
        <v>20058</v>
      </c>
    </row>
    <row r="6" spans="1:5" x14ac:dyDescent="0.25">
      <c r="A6" s="1150" t="s">
        <v>423</v>
      </c>
      <c r="B6" s="1148">
        <v>19023</v>
      </c>
      <c r="C6" s="302">
        <v>23250</v>
      </c>
      <c r="D6" s="302">
        <v>31316</v>
      </c>
      <c r="E6" s="1146">
        <v>24123</v>
      </c>
    </row>
    <row r="7" spans="1:5" x14ac:dyDescent="0.25">
      <c r="A7" s="1150" t="s">
        <v>424</v>
      </c>
      <c r="B7" s="1148">
        <v>14425</v>
      </c>
      <c r="C7" s="302">
        <v>18131</v>
      </c>
      <c r="D7" s="302">
        <v>23406</v>
      </c>
      <c r="E7" s="1146">
        <v>18858</v>
      </c>
    </row>
    <row r="8" spans="1:5" x14ac:dyDescent="0.25">
      <c r="A8" s="1150" t="s">
        <v>425</v>
      </c>
      <c r="B8" s="1148">
        <v>16897</v>
      </c>
      <c r="C8" s="302">
        <v>18996</v>
      </c>
      <c r="D8" s="302">
        <v>22257</v>
      </c>
      <c r="E8" s="1146">
        <v>19265</v>
      </c>
    </row>
    <row r="9" spans="1:5" x14ac:dyDescent="0.25">
      <c r="A9" s="1150" t="s">
        <v>426</v>
      </c>
      <c r="B9" s="1148">
        <v>15818</v>
      </c>
      <c r="C9" s="302">
        <v>17056</v>
      </c>
      <c r="D9" s="302">
        <v>22213</v>
      </c>
      <c r="E9" s="1146">
        <v>18369</v>
      </c>
    </row>
    <row r="10" spans="1:5" x14ac:dyDescent="0.25">
      <c r="A10" s="1150" t="s">
        <v>427</v>
      </c>
      <c r="B10" s="1148">
        <v>15583</v>
      </c>
      <c r="C10" s="302">
        <v>17952</v>
      </c>
      <c r="D10" s="302">
        <v>22645</v>
      </c>
      <c r="E10" s="1146">
        <v>18438</v>
      </c>
    </row>
    <row r="11" spans="1:5" x14ac:dyDescent="0.25">
      <c r="A11" s="1150" t="s">
        <v>428</v>
      </c>
      <c r="B11" s="1148">
        <v>13763</v>
      </c>
      <c r="C11" s="302">
        <v>17762</v>
      </c>
      <c r="D11" s="302">
        <v>23972</v>
      </c>
      <c r="E11" s="1146">
        <v>18832</v>
      </c>
    </row>
    <row r="12" spans="1:5" x14ac:dyDescent="0.25">
      <c r="A12" s="1150" t="s">
        <v>429</v>
      </c>
      <c r="B12" s="1148">
        <v>16947</v>
      </c>
      <c r="C12" s="302">
        <v>19240</v>
      </c>
      <c r="D12" s="302">
        <v>24069</v>
      </c>
      <c r="E12" s="1146">
        <v>19922</v>
      </c>
    </row>
    <row r="13" spans="1:5" ht="15.75" thickBot="1" x14ac:dyDescent="0.3">
      <c r="A13" s="1153" t="s">
        <v>431</v>
      </c>
      <c r="B13" s="1154">
        <v>17649</v>
      </c>
      <c r="C13" s="1155">
        <v>18870</v>
      </c>
      <c r="D13" s="1155">
        <v>21186</v>
      </c>
      <c r="E13" s="1156">
        <v>19343</v>
      </c>
    </row>
    <row r="14" spans="1:5" ht="15.75" thickBot="1" x14ac:dyDescent="0.3">
      <c r="A14" s="1120" t="s">
        <v>1199</v>
      </c>
      <c r="B14" s="1157">
        <v>12358</v>
      </c>
      <c r="C14" s="1158">
        <v>14678</v>
      </c>
      <c r="D14" s="1158">
        <v>20703</v>
      </c>
      <c r="E14" s="1159">
        <v>15297</v>
      </c>
    </row>
    <row r="15" spans="1:5" ht="15.75" thickBot="1" x14ac:dyDescent="0.3"/>
    <row r="16" spans="1:5" s="908" customFormat="1" ht="15.75" thickBot="1" x14ac:dyDescent="0.3">
      <c r="B16" s="2099" t="s">
        <v>1226</v>
      </c>
      <c r="C16" s="2100"/>
      <c r="D16" s="2100"/>
      <c r="E16" s="2101"/>
    </row>
    <row r="17" spans="1:5" ht="30.75" thickBot="1" x14ac:dyDescent="0.3">
      <c r="B17" s="967" t="s">
        <v>1208</v>
      </c>
      <c r="C17" s="966" t="s">
        <v>1209</v>
      </c>
      <c r="D17" s="966" t="s">
        <v>599</v>
      </c>
      <c r="E17" s="1152" t="s">
        <v>600</v>
      </c>
    </row>
    <row r="18" spans="1:5" x14ac:dyDescent="0.25">
      <c r="A18" s="1151" t="s">
        <v>422</v>
      </c>
      <c r="B18" s="38">
        <v>81.199521387974869</v>
      </c>
      <c r="C18" s="963">
        <v>101.28128427560074</v>
      </c>
      <c r="D18" s="963">
        <v>122.3900688004786</v>
      </c>
      <c r="E18" s="964">
        <v>100</v>
      </c>
    </row>
    <row r="19" spans="1:5" x14ac:dyDescent="0.25">
      <c r="A19" s="1150" t="s">
        <v>423</v>
      </c>
      <c r="B19" s="38">
        <v>78.858350951374206</v>
      </c>
      <c r="C19" s="963">
        <v>96.381047133441115</v>
      </c>
      <c r="D19" s="963">
        <v>129.81801600132655</v>
      </c>
      <c r="E19" s="964">
        <v>100</v>
      </c>
    </row>
    <row r="20" spans="1:5" x14ac:dyDescent="0.25">
      <c r="A20" s="1150" t="s">
        <v>424</v>
      </c>
      <c r="B20" s="38">
        <v>76.492735178703995</v>
      </c>
      <c r="C20" s="963">
        <v>96.144872202778657</v>
      </c>
      <c r="D20" s="963">
        <v>124.11708558701878</v>
      </c>
      <c r="E20" s="964">
        <v>100</v>
      </c>
    </row>
    <row r="21" spans="1:5" x14ac:dyDescent="0.25">
      <c r="A21" s="1150" t="s">
        <v>425</v>
      </c>
      <c r="B21" s="38">
        <v>87.708279262912015</v>
      </c>
      <c r="C21" s="963">
        <v>98.603685439916944</v>
      </c>
      <c r="D21" s="963">
        <v>115.53075525564496</v>
      </c>
      <c r="E21" s="964">
        <v>100</v>
      </c>
    </row>
    <row r="22" spans="1:5" x14ac:dyDescent="0.25">
      <c r="A22" s="1150" t="s">
        <v>426</v>
      </c>
      <c r="B22" s="38">
        <v>86.112472099733253</v>
      </c>
      <c r="C22" s="963">
        <v>92.852087756546354</v>
      </c>
      <c r="D22" s="963">
        <v>120.92656105394958</v>
      </c>
      <c r="E22" s="964">
        <v>100</v>
      </c>
    </row>
    <row r="23" spans="1:5" x14ac:dyDescent="0.25">
      <c r="A23" s="1150" t="s">
        <v>427</v>
      </c>
      <c r="B23" s="38">
        <v>84.515674151209467</v>
      </c>
      <c r="C23" s="963">
        <v>97.364139277578914</v>
      </c>
      <c r="D23" s="963">
        <v>122.81700835231587</v>
      </c>
      <c r="E23" s="964">
        <v>100</v>
      </c>
    </row>
    <row r="24" spans="1:5" x14ac:dyDescent="0.25">
      <c r="A24" s="1150" t="s">
        <v>428</v>
      </c>
      <c r="B24" s="38">
        <v>73.083050127442647</v>
      </c>
      <c r="C24" s="963">
        <v>94.318181818181827</v>
      </c>
      <c r="D24" s="963">
        <v>127.29396771452845</v>
      </c>
      <c r="E24" s="964">
        <v>100</v>
      </c>
    </row>
    <row r="25" spans="1:5" x14ac:dyDescent="0.25">
      <c r="A25" s="1150" t="s">
        <v>429</v>
      </c>
      <c r="B25" s="38">
        <v>85.066760365425154</v>
      </c>
      <c r="C25" s="963">
        <v>96.576648930830231</v>
      </c>
      <c r="D25" s="963">
        <v>120.81618311414518</v>
      </c>
      <c r="E25" s="964">
        <v>100</v>
      </c>
    </row>
    <row r="26" spans="1:5" ht="15.75" thickBot="1" x14ac:dyDescent="0.3">
      <c r="A26" s="1153" t="s">
        <v>431</v>
      </c>
      <c r="B26" s="1076">
        <v>91.242309879542987</v>
      </c>
      <c r="C26" s="428">
        <v>97.554670940391873</v>
      </c>
      <c r="D26" s="428">
        <v>109.52799462337796</v>
      </c>
      <c r="E26" s="435">
        <v>100</v>
      </c>
    </row>
    <row r="27" spans="1:5" ht="15.75" thickBot="1" x14ac:dyDescent="0.3">
      <c r="A27" s="1120" t="s">
        <v>1199</v>
      </c>
      <c r="B27" s="1075">
        <v>80.787082434464281</v>
      </c>
      <c r="C27" s="1070">
        <v>95.953454925802433</v>
      </c>
      <c r="D27" s="1070">
        <v>135.34026279662677</v>
      </c>
      <c r="E27" s="1071">
        <v>100</v>
      </c>
    </row>
    <row r="29" spans="1:5" s="908" customFormat="1" x14ac:dyDescent="0.25">
      <c r="A29" s="908" t="s">
        <v>1228</v>
      </c>
    </row>
    <row r="30" spans="1:5" s="908" customFormat="1" x14ac:dyDescent="0.25"/>
    <row r="31" spans="1:5" x14ac:dyDescent="0.25">
      <c r="A31" s="2" t="s">
        <v>1227</v>
      </c>
    </row>
  </sheetData>
  <mergeCells count="2">
    <mergeCell ref="B3:E3"/>
    <mergeCell ref="B16:E16"/>
  </mergeCells>
  <pageMargins left="0.7" right="0.7" top="0.78740157499999996" bottom="0.78740157499999996"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4">
    <tabColor theme="9" tint="0.59999389629810485"/>
  </sheetPr>
  <dimension ref="A1:H16"/>
  <sheetViews>
    <sheetView workbookViewId="0">
      <selection activeCell="E12" sqref="E12"/>
    </sheetView>
  </sheetViews>
  <sheetFormatPr baseColWidth="10" defaultRowHeight="15" x14ac:dyDescent="0.25"/>
  <cols>
    <col min="5" max="5" width="16.85546875" customWidth="1"/>
    <col min="6" max="6" width="17.28515625" customWidth="1"/>
  </cols>
  <sheetData>
    <row r="1" spans="1:8" ht="18.75" x14ac:dyDescent="0.3">
      <c r="A1" s="1" t="s">
        <v>278</v>
      </c>
      <c r="B1" s="1" t="s">
        <v>279</v>
      </c>
    </row>
    <row r="2" spans="1:8" ht="15.75" thickBot="1" x14ac:dyDescent="0.3"/>
    <row r="3" spans="1:8" ht="15.75" thickBot="1" x14ac:dyDescent="0.3">
      <c r="C3" s="2096" t="s">
        <v>1224</v>
      </c>
      <c r="D3" s="2097"/>
      <c r="E3" s="2097"/>
      <c r="F3" s="2098"/>
    </row>
    <row r="4" spans="1:8" ht="30" customHeight="1" thickBot="1" x14ac:dyDescent="0.3">
      <c r="C4" s="1141" t="s">
        <v>1208</v>
      </c>
      <c r="D4" s="1142" t="s">
        <v>1209</v>
      </c>
      <c r="E4" s="1142" t="s">
        <v>599</v>
      </c>
      <c r="F4" s="1143" t="s">
        <v>600</v>
      </c>
    </row>
    <row r="5" spans="1:8" s="3" customFormat="1" x14ac:dyDescent="0.25">
      <c r="B5" s="1131" t="s">
        <v>422</v>
      </c>
      <c r="C5" s="1132">
        <v>72.966031489509447</v>
      </c>
      <c r="D5" s="1132">
        <v>77.629713824281978</v>
      </c>
      <c r="E5" s="1132">
        <v>73.116773719972187</v>
      </c>
      <c r="F5" s="1133">
        <v>75.786925065168148</v>
      </c>
    </row>
    <row r="6" spans="1:8" x14ac:dyDescent="0.25">
      <c r="B6" s="1134" t="s">
        <v>424</v>
      </c>
      <c r="C6" s="1135">
        <v>72.926779604431928</v>
      </c>
      <c r="D6" s="1135">
        <v>77.008284372284294</v>
      </c>
      <c r="E6" s="1135">
        <v>76.700464599010772</v>
      </c>
      <c r="F6" s="1136">
        <v>76.335417084750276</v>
      </c>
    </row>
    <row r="7" spans="1:8" x14ac:dyDescent="0.25">
      <c r="B7" s="1134" t="s">
        <v>425</v>
      </c>
      <c r="C7" s="1135">
        <v>82.58509330753472</v>
      </c>
      <c r="D7" s="1135">
        <v>80.272598527350723</v>
      </c>
      <c r="E7" s="1135">
        <v>76.645364560165689</v>
      </c>
      <c r="F7" s="1136">
        <v>80.387171617444949</v>
      </c>
    </row>
    <row r="8" spans="1:8" x14ac:dyDescent="0.25">
      <c r="B8" s="1134" t="s">
        <v>426</v>
      </c>
      <c r="C8" s="1135">
        <v>78.609536811339837</v>
      </c>
      <c r="D8" s="1135">
        <v>78.197513423059846</v>
      </c>
      <c r="E8" s="1135">
        <v>74.555191365710954</v>
      </c>
      <c r="F8" s="1136">
        <v>79.182525096774754</v>
      </c>
    </row>
    <row r="9" spans="1:8" x14ac:dyDescent="0.25">
      <c r="B9" s="1134" t="s">
        <v>427</v>
      </c>
      <c r="C9" s="1135">
        <v>71.932434417517499</v>
      </c>
      <c r="D9" s="1135">
        <v>79.800282705967518</v>
      </c>
      <c r="E9" s="1135">
        <v>73.331437976704862</v>
      </c>
      <c r="F9" s="1136">
        <v>79.27320939096218</v>
      </c>
    </row>
    <row r="10" spans="1:8" x14ac:dyDescent="0.25">
      <c r="B10" s="1134" t="s">
        <v>428</v>
      </c>
      <c r="C10" s="1135">
        <v>76.765080301970102</v>
      </c>
      <c r="D10" s="1135">
        <v>73.331368763965884</v>
      </c>
      <c r="E10" s="1135">
        <v>76.980761412179305</v>
      </c>
      <c r="F10" s="1136">
        <v>79.210284468279241</v>
      </c>
    </row>
    <row r="11" spans="1:8" x14ac:dyDescent="0.25">
      <c r="B11" s="1134" t="s">
        <v>429</v>
      </c>
      <c r="C11" s="1135">
        <v>79.916441137504961</v>
      </c>
      <c r="D11" s="1135">
        <v>77.96370993219179</v>
      </c>
      <c r="E11" s="1135">
        <v>71.841704354550799</v>
      </c>
      <c r="F11" s="1136">
        <v>79.543082496831019</v>
      </c>
    </row>
    <row r="12" spans="1:8" ht="15.75" thickBot="1" x14ac:dyDescent="0.3">
      <c r="B12" s="1137" t="s">
        <v>431</v>
      </c>
      <c r="C12" s="1138">
        <v>83.198623871813112</v>
      </c>
      <c r="D12" s="1138">
        <v>83.732053990964872</v>
      </c>
      <c r="E12" s="1138">
        <v>66.499385627909177</v>
      </c>
      <c r="F12" s="1139">
        <v>79.663964994377082</v>
      </c>
    </row>
    <row r="13" spans="1:8" ht="15.75" thickBot="1" x14ac:dyDescent="0.3">
      <c r="B13" s="175" t="s">
        <v>1131</v>
      </c>
      <c r="C13" s="1129">
        <v>74.751510550351057</v>
      </c>
      <c r="D13" s="1129">
        <v>76.094861607256576</v>
      </c>
      <c r="E13" s="1129">
        <v>71.837263404621609</v>
      </c>
      <c r="F13" s="1130">
        <v>77.647329619316366</v>
      </c>
    </row>
    <row r="15" spans="1:8" s="908" customFormat="1" x14ac:dyDescent="0.25">
      <c r="A15" s="1140"/>
      <c r="B15" s="2095" t="s">
        <v>1223</v>
      </c>
      <c r="C15" s="2095"/>
      <c r="D15" s="2095"/>
      <c r="E15" s="2095"/>
      <c r="F15" s="2095"/>
      <c r="G15" s="2095"/>
      <c r="H15" s="2095"/>
    </row>
    <row r="16" spans="1:8" x14ac:dyDescent="0.25">
      <c r="B16" s="2093" t="s">
        <v>1222</v>
      </c>
      <c r="C16" s="2094"/>
      <c r="D16" s="2094"/>
    </row>
  </sheetData>
  <mergeCells count="3">
    <mergeCell ref="B16:D16"/>
    <mergeCell ref="B15:H15"/>
    <mergeCell ref="C3:F3"/>
  </mergeCells>
  <pageMargins left="0.7" right="0.7" top="0.78740157499999996" bottom="0.78740157499999996"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5">
    <tabColor theme="9" tint="0.39997558519241921"/>
  </sheetPr>
  <dimension ref="A1:D50"/>
  <sheetViews>
    <sheetView topLeftCell="A19" workbookViewId="0">
      <selection activeCell="B60" sqref="B60"/>
    </sheetView>
  </sheetViews>
  <sheetFormatPr baseColWidth="10" defaultRowHeight="15" x14ac:dyDescent="0.25"/>
  <cols>
    <col min="1" max="1" width="17.85546875" customWidth="1"/>
    <col min="2" max="2" width="31" customWidth="1"/>
  </cols>
  <sheetData>
    <row r="1" spans="1:4" ht="18.75" x14ac:dyDescent="0.3">
      <c r="A1" s="1" t="s">
        <v>280</v>
      </c>
      <c r="B1" s="1" t="s">
        <v>281</v>
      </c>
    </row>
    <row r="2" spans="1:4" ht="15.75" thickBot="1" x14ac:dyDescent="0.3"/>
    <row r="3" spans="1:4" ht="15.75" thickBot="1" x14ac:dyDescent="0.3">
      <c r="C3" s="865" t="s">
        <v>715</v>
      </c>
      <c r="D3" s="866" t="s">
        <v>714</v>
      </c>
    </row>
    <row r="4" spans="1:4" x14ac:dyDescent="0.25">
      <c r="A4" s="2087" t="s">
        <v>927</v>
      </c>
      <c r="B4" s="860" t="s">
        <v>998</v>
      </c>
      <c r="C4" s="861">
        <v>0.15360091713101764</v>
      </c>
      <c r="D4" s="477">
        <v>0.13519343117940899</v>
      </c>
    </row>
    <row r="5" spans="1:4" x14ac:dyDescent="0.25">
      <c r="A5" s="2088"/>
      <c r="B5" s="862" t="s">
        <v>999</v>
      </c>
      <c r="C5" s="859">
        <v>0.15119930654732927</v>
      </c>
      <c r="D5" s="478">
        <v>0.16131825053403948</v>
      </c>
    </row>
    <row r="6" spans="1:4" x14ac:dyDescent="0.25">
      <c r="A6" s="2088"/>
      <c r="B6" s="862" t="s">
        <v>1000</v>
      </c>
      <c r="C6" s="859">
        <v>0.15937482435432015</v>
      </c>
      <c r="D6" s="478">
        <v>0.28427382696482228</v>
      </c>
    </row>
    <row r="7" spans="1:4" x14ac:dyDescent="0.25">
      <c r="A7" s="2088"/>
      <c r="B7" s="862" t="s">
        <v>1001</v>
      </c>
      <c r="C7" s="859">
        <v>0.28961888939069613</v>
      </c>
      <c r="D7" s="478">
        <v>0.33651889654244027</v>
      </c>
    </row>
    <row r="8" spans="1:4" x14ac:dyDescent="0.25">
      <c r="A8" s="2088"/>
      <c r="B8" s="862" t="s">
        <v>1002</v>
      </c>
      <c r="C8" s="859">
        <v>0.13082799734291073</v>
      </c>
      <c r="D8" s="478">
        <v>4.2844781062715276E-2</v>
      </c>
    </row>
    <row r="9" spans="1:4" x14ac:dyDescent="0.25">
      <c r="A9" s="2088"/>
      <c r="B9" s="862" t="s">
        <v>1003</v>
      </c>
      <c r="C9" s="859">
        <v>0.20797739339406596</v>
      </c>
      <c r="D9" s="478">
        <v>0.13371082336164442</v>
      </c>
    </row>
    <row r="10" spans="1:4" x14ac:dyDescent="0.25">
      <c r="A10" s="2088"/>
      <c r="B10" s="862" t="s">
        <v>1004</v>
      </c>
      <c r="C10" s="859">
        <v>0.23549561068145808</v>
      </c>
      <c r="D10" s="478">
        <v>0.370871047050916</v>
      </c>
    </row>
    <row r="11" spans="1:4" x14ac:dyDescent="0.25">
      <c r="A11" s="2088"/>
      <c r="B11" s="862" t="s">
        <v>1005</v>
      </c>
      <c r="C11" s="859">
        <v>0.14379445198382323</v>
      </c>
      <c r="D11" s="478"/>
    </row>
    <row r="12" spans="1:4" x14ac:dyDescent="0.25">
      <c r="A12" s="2088"/>
      <c r="B12" s="862" t="s">
        <v>1006</v>
      </c>
      <c r="C12" s="859">
        <v>4.8818501330735065E-2</v>
      </c>
      <c r="D12" s="478">
        <v>2.3684894047807936E-2</v>
      </c>
    </row>
    <row r="13" spans="1:4" x14ac:dyDescent="0.25">
      <c r="A13" s="2088"/>
      <c r="B13" s="862" t="s">
        <v>1007</v>
      </c>
      <c r="C13" s="859">
        <v>8.2177310029861395E-2</v>
      </c>
      <c r="D13" s="478">
        <v>0.12546393359640917</v>
      </c>
    </row>
    <row r="14" spans="1:4" x14ac:dyDescent="0.25">
      <c r="A14" s="2088"/>
      <c r="B14" s="862" t="s">
        <v>1008</v>
      </c>
      <c r="C14" s="859">
        <v>0.11281649388338844</v>
      </c>
      <c r="D14" s="478">
        <v>0.22068192954330546</v>
      </c>
    </row>
    <row r="15" spans="1:4" x14ac:dyDescent="0.25">
      <c r="A15" s="2088"/>
      <c r="B15" s="862" t="s">
        <v>1009</v>
      </c>
      <c r="C15" s="859">
        <v>2.5524200059791113E-2</v>
      </c>
      <c r="D15" s="478">
        <v>6.1772964408371767E-2</v>
      </c>
    </row>
    <row r="16" spans="1:4" x14ac:dyDescent="0.25">
      <c r="A16" s="2088"/>
      <c r="B16" s="862" t="s">
        <v>1010</v>
      </c>
      <c r="C16" s="859">
        <v>-2.7073309513014343E-2</v>
      </c>
      <c r="D16" s="478">
        <v>5.6914518031751182E-2</v>
      </c>
    </row>
    <row r="17" spans="1:4" x14ac:dyDescent="0.25">
      <c r="A17" s="2088"/>
      <c r="B17" s="862" t="s">
        <v>1011</v>
      </c>
      <c r="C17" s="859"/>
      <c r="D17" s="478">
        <v>6.2221944086820691E-2</v>
      </c>
    </row>
    <row r="18" spans="1:4" x14ac:dyDescent="0.25">
      <c r="A18" s="2088"/>
      <c r="B18" s="862" t="s">
        <v>1012</v>
      </c>
      <c r="C18" s="859">
        <v>0.11785412640195325</v>
      </c>
      <c r="D18" s="478">
        <v>0.15111661773767404</v>
      </c>
    </row>
    <row r="19" spans="1:4" ht="15.75" thickBot="1" x14ac:dyDescent="0.3">
      <c r="A19" s="2089"/>
      <c r="B19" s="863" t="s">
        <v>517</v>
      </c>
      <c r="C19" s="864">
        <v>8.6209639646007918E-2</v>
      </c>
      <c r="D19" s="480">
        <v>0.25162792858714067</v>
      </c>
    </row>
    <row r="20" spans="1:4" x14ac:dyDescent="0.25">
      <c r="A20" s="2090" t="s">
        <v>452</v>
      </c>
      <c r="B20" s="860" t="s">
        <v>1013</v>
      </c>
      <c r="C20" s="861">
        <v>0.25629774380384529</v>
      </c>
      <c r="D20" s="477">
        <v>0.34257253443591207</v>
      </c>
    </row>
    <row r="21" spans="1:4" x14ac:dyDescent="0.25">
      <c r="A21" s="2091"/>
      <c r="B21" s="862" t="s">
        <v>1014</v>
      </c>
      <c r="C21" s="859">
        <v>0.30427738669008153</v>
      </c>
      <c r="D21" s="478">
        <v>0.31695529369377207</v>
      </c>
    </row>
    <row r="22" spans="1:4" x14ac:dyDescent="0.25">
      <c r="A22" s="2091"/>
      <c r="B22" s="862" t="s">
        <v>1015</v>
      </c>
      <c r="C22" s="859">
        <v>0.2985554091301662</v>
      </c>
      <c r="D22" s="478">
        <v>0.10902120493928069</v>
      </c>
    </row>
    <row r="23" spans="1:4" x14ac:dyDescent="0.25">
      <c r="A23" s="2091"/>
      <c r="B23" s="862" t="s">
        <v>1016</v>
      </c>
      <c r="C23" s="859">
        <v>4.8128894705080971E-2</v>
      </c>
      <c r="D23" s="478">
        <v>6.4685200805080445E-2</v>
      </c>
    </row>
    <row r="24" spans="1:4" x14ac:dyDescent="0.25">
      <c r="A24" s="2091"/>
      <c r="B24" s="862" t="s">
        <v>1017</v>
      </c>
      <c r="C24" s="859">
        <v>0.22407871012018166</v>
      </c>
      <c r="D24" s="478">
        <v>0.38596877391752793</v>
      </c>
    </row>
    <row r="25" spans="1:4" x14ac:dyDescent="0.25">
      <c r="A25" s="2091"/>
      <c r="B25" s="862" t="s">
        <v>1018</v>
      </c>
      <c r="C25" s="859">
        <v>0.4376721015538968</v>
      </c>
      <c r="D25" s="478">
        <v>0.68814717309835427</v>
      </c>
    </row>
    <row r="26" spans="1:4" x14ac:dyDescent="0.25">
      <c r="A26" s="2091"/>
      <c r="B26" s="862" t="s">
        <v>1019</v>
      </c>
      <c r="C26" s="859">
        <v>0.10237287732376132</v>
      </c>
      <c r="D26" s="478">
        <v>0.20804676596776028</v>
      </c>
    </row>
    <row r="27" spans="1:4" x14ac:dyDescent="0.25">
      <c r="A27" s="2091"/>
      <c r="B27" s="862" t="s">
        <v>517</v>
      </c>
      <c r="C27" s="859"/>
      <c r="D27" s="478">
        <v>0.41911612994635994</v>
      </c>
    </row>
    <row r="28" spans="1:4" ht="15.75" thickBot="1" x14ac:dyDescent="0.3">
      <c r="A28" s="2092"/>
      <c r="B28" s="863" t="s">
        <v>449</v>
      </c>
      <c r="C28" s="864">
        <v>0.30497243425435072</v>
      </c>
      <c r="D28" s="480">
        <v>0.42217282441734039</v>
      </c>
    </row>
    <row r="29" spans="1:4" x14ac:dyDescent="0.25">
      <c r="A29" s="2087" t="s">
        <v>453</v>
      </c>
      <c r="B29" s="860" t="s">
        <v>1020</v>
      </c>
      <c r="C29" s="861">
        <v>0.48372768310614844</v>
      </c>
      <c r="D29" s="477">
        <v>0.43084914860275447</v>
      </c>
    </row>
    <row r="30" spans="1:4" x14ac:dyDescent="0.25">
      <c r="A30" s="2088"/>
      <c r="B30" s="862" t="s">
        <v>1021</v>
      </c>
      <c r="C30" s="859">
        <v>0.51675107007680843</v>
      </c>
      <c r="D30" s="478">
        <v>0.52886457135112219</v>
      </c>
    </row>
    <row r="31" spans="1:4" x14ac:dyDescent="0.25">
      <c r="A31" s="2088"/>
      <c r="B31" s="862" t="s">
        <v>1022</v>
      </c>
      <c r="C31" s="859">
        <v>0.54609258138500694</v>
      </c>
      <c r="D31" s="478">
        <v>0.2591651764561973</v>
      </c>
    </row>
    <row r="32" spans="1:4" x14ac:dyDescent="0.25">
      <c r="A32" s="2088"/>
      <c r="B32" s="862" t="s">
        <v>1023</v>
      </c>
      <c r="C32" s="859">
        <v>0.40277223710200283</v>
      </c>
      <c r="D32" s="478">
        <v>0.41706964676766733</v>
      </c>
    </row>
    <row r="33" spans="1:4" x14ac:dyDescent="0.25">
      <c r="A33" s="2088"/>
      <c r="B33" s="862" t="s">
        <v>1019</v>
      </c>
      <c r="C33" s="859">
        <v>0.25802565450838566</v>
      </c>
      <c r="D33" s="478">
        <v>0.37805161364276096</v>
      </c>
    </row>
    <row r="34" spans="1:4" x14ac:dyDescent="0.25">
      <c r="A34" s="2088"/>
      <c r="B34" s="862" t="s">
        <v>1024</v>
      </c>
      <c r="C34" s="859">
        <v>0.54846908102448388</v>
      </c>
      <c r="D34" s="478">
        <v>0.41934561089164979</v>
      </c>
    </row>
    <row r="35" spans="1:4" ht="15.75" thickBot="1" x14ac:dyDescent="0.3">
      <c r="A35" s="2089"/>
      <c r="B35" s="863" t="s">
        <v>517</v>
      </c>
      <c r="C35" s="864">
        <v>0.24345456074752114</v>
      </c>
      <c r="D35" s="480">
        <v>0.3613277936487469</v>
      </c>
    </row>
    <row r="36" spans="1:4" x14ac:dyDescent="0.25">
      <c r="A36" s="2090" t="s">
        <v>1025</v>
      </c>
      <c r="B36" s="860" t="s">
        <v>1026</v>
      </c>
      <c r="C36" s="861">
        <v>0.67241704027707616</v>
      </c>
      <c r="D36" s="477">
        <v>0.74544669643347417</v>
      </c>
    </row>
    <row r="37" spans="1:4" x14ac:dyDescent="0.25">
      <c r="A37" s="2091"/>
      <c r="B37" s="862" t="s">
        <v>1027</v>
      </c>
      <c r="C37" s="859">
        <v>0.57353832146575912</v>
      </c>
      <c r="D37" s="478">
        <v>0.74231694509030322</v>
      </c>
    </row>
    <row r="38" spans="1:4" x14ac:dyDescent="0.25">
      <c r="A38" s="2091"/>
      <c r="B38" s="862" t="s">
        <v>1028</v>
      </c>
      <c r="C38" s="859">
        <v>0.44691721485131153</v>
      </c>
      <c r="D38" s="478">
        <v>0.59637243654874506</v>
      </c>
    </row>
    <row r="39" spans="1:4" x14ac:dyDescent="0.25">
      <c r="A39" s="2091"/>
      <c r="B39" s="862" t="s">
        <v>1029</v>
      </c>
      <c r="C39" s="859">
        <v>0.58548855364731944</v>
      </c>
      <c r="D39" s="478">
        <v>0.73566168542731702</v>
      </c>
    </row>
    <row r="40" spans="1:4" x14ac:dyDescent="0.25">
      <c r="A40" s="2091"/>
      <c r="B40" s="862" t="s">
        <v>1030</v>
      </c>
      <c r="C40" s="859">
        <v>0.44817885704764437</v>
      </c>
      <c r="D40" s="478">
        <v>0.72310896829166227</v>
      </c>
    </row>
    <row r="41" spans="1:4" x14ac:dyDescent="0.25">
      <c r="A41" s="2091"/>
      <c r="B41" s="862" t="s">
        <v>1031</v>
      </c>
      <c r="C41" s="859">
        <v>0.58256664770333877</v>
      </c>
      <c r="D41" s="478">
        <v>0.6923494693001051</v>
      </c>
    </row>
    <row r="42" spans="1:4" x14ac:dyDescent="0.25">
      <c r="A42" s="2091"/>
      <c r="B42" s="862" t="s">
        <v>1032</v>
      </c>
      <c r="C42" s="859">
        <v>0.86435864192414325</v>
      </c>
      <c r="D42" s="478">
        <v>0.86572357132379285</v>
      </c>
    </row>
    <row r="43" spans="1:4" x14ac:dyDescent="0.25">
      <c r="A43" s="2091"/>
      <c r="B43" s="862" t="s">
        <v>1033</v>
      </c>
      <c r="C43" s="859">
        <v>0.76654598059251533</v>
      </c>
      <c r="D43" s="478">
        <v>0.93752613399868312</v>
      </c>
    </row>
    <row r="44" spans="1:4" x14ac:dyDescent="0.25">
      <c r="A44" s="2091"/>
      <c r="B44" s="862" t="s">
        <v>1034</v>
      </c>
      <c r="C44" s="859">
        <v>0.79397713957423888</v>
      </c>
      <c r="D44" s="478">
        <v>0.76400174156700063</v>
      </c>
    </row>
    <row r="45" spans="1:4" x14ac:dyDescent="0.25">
      <c r="A45" s="2091"/>
      <c r="B45" s="862" t="s">
        <v>1035</v>
      </c>
      <c r="C45" s="859">
        <v>0.85488463138670923</v>
      </c>
      <c r="D45" s="478"/>
    </row>
    <row r="46" spans="1:4" x14ac:dyDescent="0.25">
      <c r="A46" s="2091"/>
      <c r="B46" s="862" t="s">
        <v>1036</v>
      </c>
      <c r="C46" s="859">
        <v>0.58539800638255579</v>
      </c>
      <c r="D46" s="478">
        <v>0.79593540909735727</v>
      </c>
    </row>
    <row r="47" spans="1:4" x14ac:dyDescent="0.25">
      <c r="A47" s="2091"/>
      <c r="B47" s="862" t="s">
        <v>1037</v>
      </c>
      <c r="C47" s="859">
        <v>0.73785483692696729</v>
      </c>
      <c r="D47" s="478">
        <v>0.96783160178179561</v>
      </c>
    </row>
    <row r="48" spans="1:4" ht="15.75" thickBot="1" x14ac:dyDescent="0.3">
      <c r="A48" s="2092"/>
      <c r="B48" s="863" t="s">
        <v>517</v>
      </c>
      <c r="C48" s="864">
        <v>0.55535671129573339</v>
      </c>
      <c r="D48" s="480">
        <v>0.51701305597450087</v>
      </c>
    </row>
    <row r="50" spans="1:1" x14ac:dyDescent="0.25">
      <c r="A50" s="3" t="s">
        <v>282</v>
      </c>
    </row>
  </sheetData>
  <mergeCells count="4">
    <mergeCell ref="A4:A19"/>
    <mergeCell ref="A20:A28"/>
    <mergeCell ref="A29:A35"/>
    <mergeCell ref="A36:A48"/>
  </mergeCells>
  <pageMargins left="0.7" right="0.7" top="0.78740157499999996" bottom="0.78740157499999996"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6">
    <tabColor theme="9" tint="0.59999389629810485"/>
  </sheetPr>
  <dimension ref="A1:L29"/>
  <sheetViews>
    <sheetView workbookViewId="0">
      <selection activeCell="F31" sqref="F31"/>
    </sheetView>
  </sheetViews>
  <sheetFormatPr baseColWidth="10" defaultRowHeight="15" x14ac:dyDescent="0.25"/>
  <cols>
    <col min="2" max="2" width="20.5703125" customWidth="1"/>
    <col min="3" max="3" width="16.7109375" customWidth="1"/>
    <col min="4" max="4" width="17.5703125" customWidth="1"/>
    <col min="5" max="5" width="13.42578125" customWidth="1"/>
    <col min="6" max="6" width="18.140625" customWidth="1"/>
    <col min="9" max="9" width="15" customWidth="1"/>
    <col min="12" max="12" width="14.5703125" customWidth="1"/>
  </cols>
  <sheetData>
    <row r="1" spans="1:12" ht="18.75" x14ac:dyDescent="0.3">
      <c r="A1" s="1" t="s">
        <v>283</v>
      </c>
      <c r="B1" s="1" t="s">
        <v>284</v>
      </c>
    </row>
    <row r="2" spans="1:12" ht="15.75" thickBot="1" x14ac:dyDescent="0.3"/>
    <row r="3" spans="1:12" ht="45.75" thickBot="1" x14ac:dyDescent="0.3">
      <c r="A3" s="870"/>
      <c r="B3" s="873" t="s">
        <v>1038</v>
      </c>
      <c r="C3" s="874" t="s">
        <v>1039</v>
      </c>
      <c r="D3" s="874" t="s">
        <v>1040</v>
      </c>
      <c r="E3" s="874" t="s">
        <v>1041</v>
      </c>
      <c r="F3" s="874" t="s">
        <v>1042</v>
      </c>
      <c r="G3" s="875" t="s">
        <v>1043</v>
      </c>
      <c r="H3" s="867"/>
      <c r="I3" s="867"/>
      <c r="J3" s="867"/>
      <c r="K3" s="867"/>
      <c r="L3" s="867"/>
    </row>
    <row r="4" spans="1:12" x14ac:dyDescent="0.25">
      <c r="A4" s="877">
        <v>1999</v>
      </c>
      <c r="B4" s="678">
        <v>71</v>
      </c>
      <c r="C4" s="676">
        <v>21</v>
      </c>
      <c r="D4" s="676">
        <v>6</v>
      </c>
      <c r="E4" s="676">
        <v>2</v>
      </c>
      <c r="F4" s="676">
        <v>-3</v>
      </c>
      <c r="G4" s="871">
        <v>2.1</v>
      </c>
      <c r="H4" s="584"/>
      <c r="I4" s="584"/>
      <c r="J4" s="638"/>
      <c r="K4" s="638"/>
      <c r="L4" s="638"/>
    </row>
    <row r="5" spans="1:12" x14ac:dyDescent="0.25">
      <c r="A5" s="241">
        <v>2000</v>
      </c>
      <c r="B5" s="678">
        <v>76</v>
      </c>
      <c r="C5" s="676">
        <v>18</v>
      </c>
      <c r="D5" s="676">
        <v>4</v>
      </c>
      <c r="E5" s="676">
        <v>2</v>
      </c>
      <c r="F5" s="676">
        <f t="shared" ref="F5:F14" si="0">-(B4-B5)</f>
        <v>5</v>
      </c>
      <c r="G5" s="871">
        <v>2</v>
      </c>
      <c r="H5" s="584"/>
      <c r="I5" s="584"/>
      <c r="J5" s="638"/>
      <c r="K5" s="638"/>
      <c r="L5" s="638"/>
    </row>
    <row r="6" spans="1:12" x14ac:dyDescent="0.25">
      <c r="A6" s="241">
        <v>2001</v>
      </c>
      <c r="B6" s="678">
        <v>75</v>
      </c>
      <c r="C6" s="676">
        <v>19</v>
      </c>
      <c r="D6" s="676">
        <v>4</v>
      </c>
      <c r="E6" s="676">
        <v>2</v>
      </c>
      <c r="F6" s="676">
        <f t="shared" si="0"/>
        <v>-1</v>
      </c>
      <c r="G6" s="871">
        <v>2</v>
      </c>
      <c r="H6" s="584"/>
      <c r="I6" s="584"/>
      <c r="J6" s="638"/>
      <c r="K6" s="638"/>
      <c r="L6" s="638"/>
    </row>
    <row r="7" spans="1:12" x14ac:dyDescent="0.25">
      <c r="A7" s="241">
        <v>2002</v>
      </c>
      <c r="B7" s="678">
        <v>75</v>
      </c>
      <c r="C7" s="676">
        <v>20</v>
      </c>
      <c r="D7" s="676">
        <v>5</v>
      </c>
      <c r="E7" s="676">
        <v>0</v>
      </c>
      <c r="F7" s="676">
        <f t="shared" si="0"/>
        <v>0</v>
      </c>
      <c r="G7" s="871">
        <v>2</v>
      </c>
      <c r="H7" s="584"/>
      <c r="I7" s="584"/>
      <c r="J7" s="638"/>
      <c r="K7" s="638"/>
      <c r="L7" s="638"/>
    </row>
    <row r="8" spans="1:12" x14ac:dyDescent="0.25">
      <c r="A8" s="241">
        <v>2003</v>
      </c>
      <c r="B8" s="678">
        <v>79</v>
      </c>
      <c r="C8" s="676">
        <v>16</v>
      </c>
      <c r="D8" s="676">
        <v>3</v>
      </c>
      <c r="E8" s="676">
        <v>2</v>
      </c>
      <c r="F8" s="676">
        <f t="shared" si="0"/>
        <v>4</v>
      </c>
      <c r="G8" s="871">
        <v>1.9</v>
      </c>
      <c r="H8" s="584"/>
      <c r="I8" s="584"/>
      <c r="J8" s="638"/>
      <c r="K8" s="638"/>
      <c r="L8" s="638"/>
    </row>
    <row r="9" spans="1:12" x14ac:dyDescent="0.25">
      <c r="A9" s="241">
        <v>2004</v>
      </c>
      <c r="B9" s="678">
        <v>73</v>
      </c>
      <c r="C9" s="676">
        <v>21</v>
      </c>
      <c r="D9" s="676">
        <v>5</v>
      </c>
      <c r="E9" s="676">
        <v>1</v>
      </c>
      <c r="F9" s="676">
        <f t="shared" si="0"/>
        <v>-6</v>
      </c>
      <c r="G9" s="871">
        <v>2.1</v>
      </c>
      <c r="H9" s="584"/>
      <c r="I9" s="584"/>
      <c r="J9" s="638"/>
      <c r="K9" s="638"/>
      <c r="L9" s="638"/>
    </row>
    <row r="10" spans="1:12" x14ac:dyDescent="0.25">
      <c r="A10" s="241">
        <v>2005</v>
      </c>
      <c r="B10" s="678">
        <v>62</v>
      </c>
      <c r="C10" s="676">
        <v>29</v>
      </c>
      <c r="D10" s="676">
        <v>7</v>
      </c>
      <c r="E10" s="676">
        <v>2</v>
      </c>
      <c r="F10" s="676">
        <f t="shared" si="0"/>
        <v>-11</v>
      </c>
      <c r="G10" s="871">
        <v>2.2999999999999998</v>
      </c>
      <c r="H10" s="584"/>
      <c r="I10" s="584"/>
      <c r="J10" s="638"/>
      <c r="K10" s="638"/>
      <c r="L10" s="638"/>
    </row>
    <row r="11" spans="1:12" x14ac:dyDescent="0.25">
      <c r="A11" s="241">
        <v>2006</v>
      </c>
      <c r="B11" s="678">
        <v>59</v>
      </c>
      <c r="C11" s="676">
        <v>32</v>
      </c>
      <c r="D11" s="676">
        <v>7</v>
      </c>
      <c r="E11" s="676">
        <v>2</v>
      </c>
      <c r="F11" s="676">
        <f t="shared" si="0"/>
        <v>-3</v>
      </c>
      <c r="G11" s="871">
        <v>2.4</v>
      </c>
      <c r="H11" s="584"/>
      <c r="I11" s="584"/>
      <c r="J11" s="638"/>
      <c r="K11" s="638"/>
      <c r="L11" s="638"/>
    </row>
    <row r="12" spans="1:12" x14ac:dyDescent="0.25">
      <c r="A12" s="241">
        <v>2007</v>
      </c>
      <c r="B12" s="678">
        <v>61</v>
      </c>
      <c r="C12" s="676">
        <v>28</v>
      </c>
      <c r="D12" s="676">
        <v>7</v>
      </c>
      <c r="E12" s="676">
        <v>4</v>
      </c>
      <c r="F12" s="676">
        <f t="shared" si="0"/>
        <v>2</v>
      </c>
      <c r="G12" s="871">
        <v>2.2999999999999998</v>
      </c>
      <c r="H12" s="584"/>
      <c r="I12" s="584"/>
      <c r="J12" s="638"/>
      <c r="K12" s="638"/>
      <c r="L12" s="638"/>
    </row>
    <row r="13" spans="1:12" x14ac:dyDescent="0.25">
      <c r="A13" s="241">
        <v>2008</v>
      </c>
      <c r="B13" s="678">
        <v>54</v>
      </c>
      <c r="C13" s="676">
        <v>31</v>
      </c>
      <c r="D13" s="676">
        <v>9</v>
      </c>
      <c r="E13" s="676">
        <v>6</v>
      </c>
      <c r="F13" s="676">
        <f t="shared" si="0"/>
        <v>-7</v>
      </c>
      <c r="G13" s="871">
        <v>2.4</v>
      </c>
      <c r="H13" s="584"/>
      <c r="I13" s="584"/>
      <c r="J13" s="638"/>
      <c r="K13" s="638"/>
      <c r="L13" s="638"/>
    </row>
    <row r="14" spans="1:12" ht="15.75" thickBot="1" x14ac:dyDescent="0.3">
      <c r="A14" s="242">
        <v>2009</v>
      </c>
      <c r="B14" s="843">
        <v>53</v>
      </c>
      <c r="C14" s="820">
        <v>32</v>
      </c>
      <c r="D14" s="820">
        <v>9</v>
      </c>
      <c r="E14" s="820">
        <v>6</v>
      </c>
      <c r="F14" s="820">
        <f t="shared" si="0"/>
        <v>-1</v>
      </c>
      <c r="G14" s="872">
        <v>2.4</v>
      </c>
      <c r="H14" s="584"/>
      <c r="I14" s="584"/>
      <c r="J14" s="638"/>
      <c r="K14" s="638"/>
      <c r="L14" s="638"/>
    </row>
    <row r="15" spans="1:12" ht="15.75" thickBot="1" x14ac:dyDescent="0.3">
      <c r="A15" s="638"/>
      <c r="B15" s="868"/>
      <c r="C15" s="869"/>
      <c r="D15" s="869"/>
      <c r="E15" s="869"/>
      <c r="F15" s="869"/>
      <c r="G15" s="638"/>
      <c r="H15" s="638"/>
      <c r="I15" s="638"/>
      <c r="J15" s="638"/>
      <c r="K15" s="638"/>
      <c r="L15" s="638"/>
    </row>
    <row r="16" spans="1:12" ht="30.75" thickBot="1" x14ac:dyDescent="0.3">
      <c r="A16" s="876"/>
      <c r="B16" s="873" t="s">
        <v>1044</v>
      </c>
      <c r="C16" s="874" t="s">
        <v>1045</v>
      </c>
      <c r="D16" s="874" t="s">
        <v>560</v>
      </c>
      <c r="E16" s="874" t="s">
        <v>498</v>
      </c>
      <c r="F16" s="874" t="s">
        <v>686</v>
      </c>
      <c r="G16" s="874" t="s">
        <v>449</v>
      </c>
      <c r="H16" s="874" t="s">
        <v>482</v>
      </c>
      <c r="I16" s="874" t="s">
        <v>501</v>
      </c>
      <c r="J16" s="874" t="s">
        <v>452</v>
      </c>
      <c r="K16" s="874" t="s">
        <v>453</v>
      </c>
      <c r="L16" s="875" t="s">
        <v>497</v>
      </c>
    </row>
    <row r="17" spans="1:12" x14ac:dyDescent="0.25">
      <c r="A17" s="877">
        <v>1999</v>
      </c>
      <c r="B17" s="1160">
        <v>2.1</v>
      </c>
      <c r="C17" s="676">
        <v>2.5</v>
      </c>
      <c r="D17" s="676">
        <v>1.9</v>
      </c>
      <c r="E17" s="676">
        <v>2.2999999999999998</v>
      </c>
      <c r="F17" s="676"/>
      <c r="G17" s="676">
        <v>2.1</v>
      </c>
      <c r="H17" s="676"/>
      <c r="I17" s="676">
        <v>2.2999999999999998</v>
      </c>
      <c r="J17" s="676">
        <v>2.1</v>
      </c>
      <c r="K17" s="676">
        <v>1.9</v>
      </c>
      <c r="L17" s="819">
        <v>2.2999999999999998</v>
      </c>
    </row>
    <row r="18" spans="1:12" x14ac:dyDescent="0.25">
      <c r="A18" s="241">
        <v>2000</v>
      </c>
      <c r="B18" s="1160">
        <v>2</v>
      </c>
      <c r="C18" s="676">
        <v>2.4</v>
      </c>
      <c r="D18" s="676">
        <v>1.9</v>
      </c>
      <c r="E18" s="676">
        <v>2.2000000000000002</v>
      </c>
      <c r="F18" s="676">
        <v>2.5</v>
      </c>
      <c r="G18" s="676">
        <v>2</v>
      </c>
      <c r="H18" s="676"/>
      <c r="I18" s="676">
        <v>2.1</v>
      </c>
      <c r="J18" s="676">
        <v>2</v>
      </c>
      <c r="K18" s="676">
        <v>1.8</v>
      </c>
      <c r="L18" s="819">
        <v>2.1</v>
      </c>
    </row>
    <row r="19" spans="1:12" x14ac:dyDescent="0.25">
      <c r="A19" s="241">
        <v>2001</v>
      </c>
      <c r="B19" s="1160">
        <v>2</v>
      </c>
      <c r="C19" s="676">
        <v>2.4</v>
      </c>
      <c r="D19" s="676">
        <v>1.9</v>
      </c>
      <c r="E19" s="676">
        <v>2.2000000000000002</v>
      </c>
      <c r="F19" s="676">
        <v>2.5</v>
      </c>
      <c r="G19" s="676">
        <v>2</v>
      </c>
      <c r="H19" s="676"/>
      <c r="I19" s="676">
        <v>2.1</v>
      </c>
      <c r="J19" s="676">
        <v>1.9</v>
      </c>
      <c r="K19" s="676">
        <v>1.8</v>
      </c>
      <c r="L19" s="819">
        <v>2.1</v>
      </c>
    </row>
    <row r="20" spans="1:12" x14ac:dyDescent="0.25">
      <c r="A20" s="241">
        <v>2002</v>
      </c>
      <c r="B20" s="1160">
        <v>2</v>
      </c>
      <c r="C20" s="676">
        <v>2.4</v>
      </c>
      <c r="D20" s="676">
        <v>1.9</v>
      </c>
      <c r="E20" s="676">
        <v>2.2000000000000002</v>
      </c>
      <c r="F20" s="676">
        <v>2.5</v>
      </c>
      <c r="G20" s="676">
        <v>2</v>
      </c>
      <c r="H20" s="676"/>
      <c r="I20" s="676">
        <v>2.1</v>
      </c>
      <c r="J20" s="676">
        <v>2</v>
      </c>
      <c r="K20" s="676">
        <v>1.8</v>
      </c>
      <c r="L20" s="819">
        <v>2.1</v>
      </c>
    </row>
    <row r="21" spans="1:12" x14ac:dyDescent="0.25">
      <c r="A21" s="241">
        <v>2003</v>
      </c>
      <c r="B21" s="1160">
        <v>1.9</v>
      </c>
      <c r="C21" s="676">
        <v>2.6</v>
      </c>
      <c r="D21" s="676">
        <v>1.8</v>
      </c>
      <c r="E21" s="676">
        <v>2.1</v>
      </c>
      <c r="F21" s="676">
        <v>2.5</v>
      </c>
      <c r="G21" s="676">
        <v>2</v>
      </c>
      <c r="H21" s="676"/>
      <c r="I21" s="676">
        <v>2.1</v>
      </c>
      <c r="J21" s="676">
        <v>2</v>
      </c>
      <c r="K21" s="676">
        <v>1.8</v>
      </c>
      <c r="L21" s="819">
        <v>2.1</v>
      </c>
    </row>
    <row r="22" spans="1:12" x14ac:dyDescent="0.25">
      <c r="A22" s="241">
        <v>2004</v>
      </c>
      <c r="B22" s="1160">
        <v>2.1</v>
      </c>
      <c r="C22" s="676">
        <v>2.6</v>
      </c>
      <c r="D22" s="676">
        <v>1.9</v>
      </c>
      <c r="E22" s="676">
        <v>2.2999999999999998</v>
      </c>
      <c r="F22" s="676">
        <v>2.6</v>
      </c>
      <c r="G22" s="676">
        <v>2.2000000000000002</v>
      </c>
      <c r="H22" s="676"/>
      <c r="I22" s="676">
        <v>2.2000000000000002</v>
      </c>
      <c r="J22" s="676">
        <v>2.1</v>
      </c>
      <c r="K22" s="676">
        <v>1.9</v>
      </c>
      <c r="L22" s="819">
        <v>2.2999999999999998</v>
      </c>
    </row>
    <row r="23" spans="1:12" x14ac:dyDescent="0.25">
      <c r="A23" s="241">
        <v>2005</v>
      </c>
      <c r="B23" s="1160">
        <v>2.2999999999999998</v>
      </c>
      <c r="C23" s="676">
        <v>2.7</v>
      </c>
      <c r="D23" s="676">
        <v>2.1</v>
      </c>
      <c r="E23" s="676">
        <v>2.4</v>
      </c>
      <c r="F23" s="676">
        <v>2.8</v>
      </c>
      <c r="G23" s="676">
        <v>2.2000000000000002</v>
      </c>
      <c r="H23" s="676"/>
      <c r="I23" s="676">
        <v>2.2999999999999998</v>
      </c>
      <c r="J23" s="676">
        <v>2.2000000000000002</v>
      </c>
      <c r="K23" s="676">
        <v>2</v>
      </c>
      <c r="L23" s="819">
        <v>2.2999999999999998</v>
      </c>
    </row>
    <row r="24" spans="1:12" x14ac:dyDescent="0.25">
      <c r="A24" s="241">
        <v>2006</v>
      </c>
      <c r="B24" s="1160">
        <v>2.4</v>
      </c>
      <c r="C24" s="676">
        <v>2.7</v>
      </c>
      <c r="D24" s="676">
        <v>2.1</v>
      </c>
      <c r="E24" s="676">
        <v>2.5</v>
      </c>
      <c r="F24" s="676">
        <v>2.9</v>
      </c>
      <c r="G24" s="676">
        <v>2.2000000000000002</v>
      </c>
      <c r="H24" s="676"/>
      <c r="I24" s="676">
        <v>2.2999999999999998</v>
      </c>
      <c r="J24" s="676">
        <v>2.2000000000000002</v>
      </c>
      <c r="K24" s="676">
        <v>2</v>
      </c>
      <c r="L24" s="819">
        <v>2.4</v>
      </c>
    </row>
    <row r="25" spans="1:12" x14ac:dyDescent="0.25">
      <c r="A25" s="241">
        <v>2007</v>
      </c>
      <c r="B25" s="1160">
        <v>2.2999999999999998</v>
      </c>
      <c r="C25" s="676">
        <v>2.6</v>
      </c>
      <c r="D25" s="676">
        <v>2</v>
      </c>
      <c r="E25" s="676">
        <v>2.5</v>
      </c>
      <c r="F25" s="676">
        <v>2.7</v>
      </c>
      <c r="G25" s="676">
        <v>2.1</v>
      </c>
      <c r="H25" s="676"/>
      <c r="I25" s="676">
        <v>2.2000000000000002</v>
      </c>
      <c r="J25" s="676">
        <v>2.2000000000000002</v>
      </c>
      <c r="K25" s="676">
        <v>2</v>
      </c>
      <c r="L25" s="819">
        <v>2.2999999999999998</v>
      </c>
    </row>
    <row r="26" spans="1:12" x14ac:dyDescent="0.25">
      <c r="A26" s="241">
        <v>2008</v>
      </c>
      <c r="B26" s="1160">
        <v>2.4</v>
      </c>
      <c r="C26" s="676">
        <v>2.5</v>
      </c>
      <c r="D26" s="676">
        <v>2.2000000000000002</v>
      </c>
      <c r="E26" s="676">
        <v>2.6</v>
      </c>
      <c r="F26" s="676">
        <v>2.9</v>
      </c>
      <c r="G26" s="676">
        <v>2.2000000000000002</v>
      </c>
      <c r="H26" s="676"/>
      <c r="I26" s="676">
        <v>2.2999999999999998</v>
      </c>
      <c r="J26" s="676">
        <v>2.2000000000000002</v>
      </c>
      <c r="K26" s="676">
        <v>2</v>
      </c>
      <c r="L26" s="819">
        <v>2.2999999999999998</v>
      </c>
    </row>
    <row r="27" spans="1:12" ht="15.75" thickBot="1" x14ac:dyDescent="0.3">
      <c r="A27" s="242">
        <v>2009</v>
      </c>
      <c r="B27" s="1161">
        <v>2.4</v>
      </c>
      <c r="C27" s="820">
        <v>2.5</v>
      </c>
      <c r="D27" s="820">
        <v>2.2000000000000002</v>
      </c>
      <c r="E27" s="820">
        <v>2.6</v>
      </c>
      <c r="F27" s="820">
        <v>2.8</v>
      </c>
      <c r="G27" s="820">
        <v>2.2000000000000002</v>
      </c>
      <c r="H27" s="820">
        <v>2.4</v>
      </c>
      <c r="I27" s="820">
        <v>2.2999999999999998</v>
      </c>
      <c r="J27" s="820">
        <v>2.2999999999999998</v>
      </c>
      <c r="K27" s="820">
        <v>2.1</v>
      </c>
      <c r="L27" s="1162">
        <v>2.2999999999999998</v>
      </c>
    </row>
    <row r="29" spans="1:12" x14ac:dyDescent="0.25">
      <c r="A29" s="3" t="s">
        <v>285</v>
      </c>
    </row>
  </sheetData>
  <pageMargins left="0.7" right="0.7" top="0.78740157499999996" bottom="0.78740157499999996"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7">
    <tabColor theme="9" tint="0.39997558519241921"/>
  </sheetPr>
  <dimension ref="A1:F25"/>
  <sheetViews>
    <sheetView workbookViewId="0">
      <selection activeCell="D40" sqref="D40"/>
    </sheetView>
  </sheetViews>
  <sheetFormatPr baseColWidth="10" defaultRowHeight="15" x14ac:dyDescent="0.25"/>
  <cols>
    <col min="1" max="1" width="22.5703125" customWidth="1"/>
    <col min="4" max="4" width="12.5703125" customWidth="1"/>
  </cols>
  <sheetData>
    <row r="1" spans="1:6" ht="18.75" x14ac:dyDescent="0.3">
      <c r="A1" s="1" t="s">
        <v>286</v>
      </c>
      <c r="B1" s="1" t="s">
        <v>287</v>
      </c>
    </row>
    <row r="3" spans="1:6" ht="15.75" thickBot="1" x14ac:dyDescent="0.3">
      <c r="A3" s="1869"/>
      <c r="B3" s="1869"/>
      <c r="C3" s="1869"/>
      <c r="D3" s="1869"/>
      <c r="E3" s="1869"/>
      <c r="F3" s="1869"/>
    </row>
    <row r="4" spans="1:6" ht="26.25" thickBot="1" x14ac:dyDescent="0.3">
      <c r="A4" s="62"/>
      <c r="B4" s="62"/>
      <c r="C4" s="1879" t="s">
        <v>1645</v>
      </c>
      <c r="D4" s="1880" t="s">
        <v>1646</v>
      </c>
      <c r="E4" s="1880" t="s">
        <v>1647</v>
      </c>
      <c r="F4" s="1881" t="s">
        <v>1648</v>
      </c>
    </row>
    <row r="5" spans="1:6" ht="15" customHeight="1" x14ac:dyDescent="0.25">
      <c r="A5" s="2078" t="s">
        <v>1649</v>
      </c>
      <c r="B5" s="1883">
        <v>2007</v>
      </c>
      <c r="C5" s="1882">
        <v>23</v>
      </c>
      <c r="D5" s="1877">
        <v>22</v>
      </c>
      <c r="E5" s="1877">
        <v>34</v>
      </c>
      <c r="F5" s="1878">
        <v>21</v>
      </c>
    </row>
    <row r="6" spans="1:6" x14ac:dyDescent="0.25">
      <c r="A6" s="2079"/>
      <c r="B6" s="1884">
        <v>2008</v>
      </c>
      <c r="C6" s="678">
        <v>21</v>
      </c>
      <c r="D6" s="676">
        <v>22</v>
      </c>
      <c r="E6" s="676">
        <v>36</v>
      </c>
      <c r="F6" s="819">
        <v>21</v>
      </c>
    </row>
    <row r="7" spans="1:6" x14ac:dyDescent="0.25">
      <c r="A7" s="2080"/>
      <c r="B7" s="1885">
        <v>2009</v>
      </c>
      <c r="C7" s="678">
        <v>27</v>
      </c>
      <c r="D7" s="676">
        <v>21</v>
      </c>
      <c r="E7" s="676">
        <v>32</v>
      </c>
      <c r="F7" s="819">
        <v>20</v>
      </c>
    </row>
    <row r="8" spans="1:6" ht="3" customHeight="1" x14ac:dyDescent="0.25">
      <c r="A8" s="1888"/>
      <c r="B8" s="1886"/>
      <c r="C8" s="678"/>
      <c r="D8" s="676"/>
      <c r="E8" s="676"/>
      <c r="F8" s="819"/>
    </row>
    <row r="9" spans="1:6" ht="15" customHeight="1" x14ac:dyDescent="0.25">
      <c r="A9" s="2081" t="s">
        <v>1650</v>
      </c>
      <c r="B9" s="1885">
        <v>2007</v>
      </c>
      <c r="C9" s="678">
        <v>16</v>
      </c>
      <c r="D9" s="676">
        <v>30</v>
      </c>
      <c r="E9" s="676">
        <v>33</v>
      </c>
      <c r="F9" s="819">
        <v>21</v>
      </c>
    </row>
    <row r="10" spans="1:6" x14ac:dyDescent="0.25">
      <c r="A10" s="2079"/>
      <c r="B10" s="1885">
        <v>2008</v>
      </c>
      <c r="C10" s="678">
        <v>19</v>
      </c>
      <c r="D10" s="676">
        <v>30</v>
      </c>
      <c r="E10" s="676">
        <v>29</v>
      </c>
      <c r="F10" s="819">
        <v>22</v>
      </c>
    </row>
    <row r="11" spans="1:6" x14ac:dyDescent="0.25">
      <c r="A11" s="2080"/>
      <c r="B11" s="1885">
        <v>2009</v>
      </c>
      <c r="C11" s="678">
        <v>22</v>
      </c>
      <c r="D11" s="676">
        <v>26</v>
      </c>
      <c r="E11" s="676">
        <v>30</v>
      </c>
      <c r="F11" s="819">
        <v>22</v>
      </c>
    </row>
    <row r="12" spans="1:6" ht="3" customHeight="1" x14ac:dyDescent="0.25">
      <c r="A12" s="1888"/>
      <c r="B12" s="1886"/>
      <c r="C12" s="678"/>
      <c r="D12" s="676"/>
      <c r="E12" s="676"/>
      <c r="F12" s="819"/>
    </row>
    <row r="13" spans="1:6" ht="15" customHeight="1" x14ac:dyDescent="0.25">
      <c r="A13" s="2081" t="s">
        <v>1651</v>
      </c>
      <c r="B13" s="1885">
        <v>2007</v>
      </c>
      <c r="C13" s="678">
        <v>20</v>
      </c>
      <c r="D13" s="676">
        <v>22</v>
      </c>
      <c r="E13" s="676">
        <v>36</v>
      </c>
      <c r="F13" s="819">
        <v>22</v>
      </c>
    </row>
    <row r="14" spans="1:6" x14ac:dyDescent="0.25">
      <c r="A14" s="2082"/>
      <c r="B14" s="1885">
        <v>2008</v>
      </c>
      <c r="C14" s="678">
        <v>22</v>
      </c>
      <c r="D14" s="676">
        <v>20</v>
      </c>
      <c r="E14" s="676">
        <v>34</v>
      </c>
      <c r="F14" s="819">
        <v>24</v>
      </c>
    </row>
    <row r="15" spans="1:6" x14ac:dyDescent="0.25">
      <c r="A15" s="2083"/>
      <c r="B15" s="1885">
        <v>2009</v>
      </c>
      <c r="C15" s="678">
        <v>23</v>
      </c>
      <c r="D15" s="676">
        <v>21</v>
      </c>
      <c r="E15" s="676">
        <v>33</v>
      </c>
      <c r="F15" s="819">
        <v>23</v>
      </c>
    </row>
    <row r="16" spans="1:6" ht="3" customHeight="1" x14ac:dyDescent="0.25">
      <c r="A16" s="1888"/>
      <c r="B16" s="1886"/>
      <c r="C16" s="678"/>
      <c r="D16" s="676"/>
      <c r="E16" s="676"/>
      <c r="F16" s="819"/>
    </row>
    <row r="17" spans="1:6" x14ac:dyDescent="0.25">
      <c r="A17" s="2081" t="s">
        <v>1652</v>
      </c>
      <c r="B17" s="1885">
        <v>2007</v>
      </c>
      <c r="C17" s="678">
        <v>17</v>
      </c>
      <c r="D17" s="676">
        <v>16</v>
      </c>
      <c r="E17" s="676">
        <v>41</v>
      </c>
      <c r="F17" s="819">
        <v>26</v>
      </c>
    </row>
    <row r="18" spans="1:6" x14ac:dyDescent="0.25">
      <c r="A18" s="2084"/>
      <c r="B18" s="1885">
        <v>2008</v>
      </c>
      <c r="C18" s="678">
        <v>16</v>
      </c>
      <c r="D18" s="676">
        <v>17</v>
      </c>
      <c r="E18" s="676">
        <v>39</v>
      </c>
      <c r="F18" s="819">
        <v>28</v>
      </c>
    </row>
    <row r="19" spans="1:6" x14ac:dyDescent="0.25">
      <c r="A19" s="2085"/>
      <c r="B19" s="1885">
        <v>2009</v>
      </c>
      <c r="C19" s="678">
        <v>21</v>
      </c>
      <c r="D19" s="676">
        <v>16</v>
      </c>
      <c r="E19" s="676">
        <v>38</v>
      </c>
      <c r="F19" s="819">
        <v>25</v>
      </c>
    </row>
    <row r="20" spans="1:6" ht="3" customHeight="1" x14ac:dyDescent="0.25">
      <c r="A20" s="1888"/>
      <c r="B20" s="1886"/>
      <c r="C20" s="678"/>
      <c r="D20" s="676"/>
      <c r="E20" s="676"/>
      <c r="F20" s="819"/>
    </row>
    <row r="21" spans="1:6" x14ac:dyDescent="0.25">
      <c r="A21" s="2081" t="s">
        <v>1653</v>
      </c>
      <c r="B21" s="1885">
        <v>2007</v>
      </c>
      <c r="C21" s="678">
        <v>18</v>
      </c>
      <c r="D21" s="676">
        <v>19</v>
      </c>
      <c r="E21" s="676">
        <v>39</v>
      </c>
      <c r="F21" s="819">
        <v>24</v>
      </c>
    </row>
    <row r="22" spans="1:6" x14ac:dyDescent="0.25">
      <c r="A22" s="2084"/>
      <c r="B22" s="1885">
        <v>2008</v>
      </c>
      <c r="C22" s="678">
        <v>16</v>
      </c>
      <c r="D22" s="676">
        <v>19</v>
      </c>
      <c r="E22" s="676">
        <v>40</v>
      </c>
      <c r="F22" s="819">
        <v>25</v>
      </c>
    </row>
    <row r="23" spans="1:6" ht="15.75" thickBot="1" x14ac:dyDescent="0.3">
      <c r="A23" s="2086"/>
      <c r="B23" s="1887">
        <v>2009</v>
      </c>
      <c r="C23" s="843">
        <v>23</v>
      </c>
      <c r="D23" s="820">
        <v>17</v>
      </c>
      <c r="E23" s="820">
        <v>37</v>
      </c>
      <c r="F23" s="1162">
        <v>23</v>
      </c>
    </row>
    <row r="25" spans="1:6" x14ac:dyDescent="0.25">
      <c r="A25" s="2" t="s">
        <v>288</v>
      </c>
    </row>
  </sheetData>
  <mergeCells count="5">
    <mergeCell ref="A5:A7"/>
    <mergeCell ref="A9:A11"/>
    <mergeCell ref="A13:A15"/>
    <mergeCell ref="A17:A19"/>
    <mergeCell ref="A21:A23"/>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7" tint="0.39997558519241921"/>
  </sheetPr>
  <dimension ref="A1:M12"/>
  <sheetViews>
    <sheetView workbookViewId="0">
      <selection sqref="A1:B1"/>
    </sheetView>
  </sheetViews>
  <sheetFormatPr baseColWidth="10" defaultRowHeight="15" x14ac:dyDescent="0.25"/>
  <cols>
    <col min="1" max="1" width="12" customWidth="1"/>
    <col min="2" max="2" width="26.85546875" customWidth="1"/>
  </cols>
  <sheetData>
    <row r="1" spans="1:13" ht="18.75" x14ac:dyDescent="0.3">
      <c r="A1" s="1" t="s">
        <v>28</v>
      </c>
      <c r="B1" s="1" t="s">
        <v>421</v>
      </c>
    </row>
    <row r="2" spans="1:13" ht="18.75" x14ac:dyDescent="0.3">
      <c r="A2" s="1"/>
      <c r="B2" s="1"/>
    </row>
    <row r="3" spans="1:13" x14ac:dyDescent="0.25">
      <c r="C3" s="193">
        <v>2000</v>
      </c>
      <c r="D3" s="193">
        <v>2001</v>
      </c>
      <c r="E3" s="193">
        <v>2002</v>
      </c>
      <c r="F3" s="193">
        <v>2003</v>
      </c>
      <c r="G3" s="193">
        <v>2004</v>
      </c>
      <c r="H3" s="193">
        <v>2005</v>
      </c>
      <c r="I3" s="193">
        <v>2006</v>
      </c>
      <c r="J3" s="193">
        <v>2007</v>
      </c>
      <c r="K3" s="193">
        <v>2008</v>
      </c>
      <c r="L3" s="193">
        <v>2009</v>
      </c>
      <c r="M3" s="193">
        <v>2010</v>
      </c>
    </row>
    <row r="4" spans="1:13" x14ac:dyDescent="0.25">
      <c r="B4" s="194" t="s">
        <v>414</v>
      </c>
      <c r="C4" s="39">
        <v>103.76344086021506</v>
      </c>
      <c r="D4" s="39">
        <v>109.62566844919786</v>
      </c>
      <c r="E4" s="39">
        <v>112.76595744680853</v>
      </c>
      <c r="F4" s="39">
        <v>119.7860962566845</v>
      </c>
      <c r="G4" s="39">
        <v>122.40437158469946</v>
      </c>
      <c r="H4" s="39">
        <v>134.42622950819671</v>
      </c>
      <c r="I4" s="39">
        <v>131.89189189189187</v>
      </c>
      <c r="J4" s="39">
        <v>135.67567567567568</v>
      </c>
      <c r="K4" s="39">
        <v>139.0625</v>
      </c>
      <c r="L4" s="39">
        <v>135.32338308457713</v>
      </c>
      <c r="M4" s="39">
        <v>138</v>
      </c>
    </row>
    <row r="5" spans="1:13" x14ac:dyDescent="0.25">
      <c r="B5" s="194" t="s">
        <v>415</v>
      </c>
      <c r="C5" s="39">
        <v>132</v>
      </c>
      <c r="D5" s="39">
        <v>126</v>
      </c>
      <c r="E5" s="39">
        <v>127</v>
      </c>
      <c r="F5" s="39">
        <v>128</v>
      </c>
      <c r="G5" s="39">
        <v>128</v>
      </c>
      <c r="H5" s="39">
        <v>125</v>
      </c>
      <c r="I5" s="39">
        <v>126</v>
      </c>
      <c r="J5" s="39">
        <v>124</v>
      </c>
      <c r="K5" s="39">
        <v>124</v>
      </c>
      <c r="L5" s="39">
        <v>125</v>
      </c>
      <c r="M5" s="39">
        <v>126</v>
      </c>
    </row>
    <row r="6" spans="1:13" x14ac:dyDescent="0.25">
      <c r="B6" s="194" t="s">
        <v>416</v>
      </c>
      <c r="C6" s="39">
        <v>107.20720720720722</v>
      </c>
      <c r="D6" s="39">
        <v>106.8759342301943</v>
      </c>
      <c r="E6" s="39">
        <v>107.64617691154422</v>
      </c>
      <c r="F6" s="39">
        <v>107.46268656716418</v>
      </c>
      <c r="G6" s="39">
        <v>105.04451038575667</v>
      </c>
      <c r="H6" s="39">
        <v>105.44117647058823</v>
      </c>
      <c r="I6" s="39">
        <v>106.08695652173914</v>
      </c>
      <c r="J6" s="39">
        <v>106.43776824034335</v>
      </c>
      <c r="K6" s="39">
        <v>106.82788051209104</v>
      </c>
      <c r="L6" s="39">
        <v>108.26086956521739</v>
      </c>
      <c r="M6" s="39">
        <v>109.18367346938777</v>
      </c>
    </row>
    <row r="7" spans="1:13" x14ac:dyDescent="0.25">
      <c r="B7" s="194" t="s">
        <v>417</v>
      </c>
      <c r="C7" s="39">
        <v>115.03006012024048</v>
      </c>
      <c r="D7" s="39">
        <v>111.37254901960785</v>
      </c>
      <c r="E7" s="39">
        <v>107.58754863813232</v>
      </c>
      <c r="F7" s="39">
        <v>108.30039525691701</v>
      </c>
      <c r="G7" s="39">
        <v>107.93650793650795</v>
      </c>
      <c r="H7" s="39">
        <v>107.35586481113319</v>
      </c>
      <c r="I7" s="39">
        <v>107.67676767676768</v>
      </c>
      <c r="J7" s="39">
        <v>107.6771653543307</v>
      </c>
      <c r="K7" s="39">
        <v>108.87681159420291</v>
      </c>
      <c r="L7" s="39">
        <v>108.87681159420291</v>
      </c>
      <c r="M7" s="39"/>
    </row>
    <row r="8" spans="1:13" x14ac:dyDescent="0.25">
      <c r="B8" s="194" t="s">
        <v>418</v>
      </c>
      <c r="C8" s="39">
        <v>91.588785046728987</v>
      </c>
      <c r="D8" s="39">
        <v>92.452830188679258</v>
      </c>
      <c r="E8" s="39">
        <v>112.16931216931216</v>
      </c>
      <c r="F8" s="39">
        <v>101.61290322580643</v>
      </c>
      <c r="G8" s="39">
        <v>93.513513513513516</v>
      </c>
      <c r="H8" s="39">
        <v>97.860962566844918</v>
      </c>
      <c r="I8" s="39">
        <v>84.337349397590359</v>
      </c>
      <c r="J8" s="39">
        <v>89.440993788819867</v>
      </c>
      <c r="K8" s="39">
        <v>94.15584415584415</v>
      </c>
      <c r="L8" s="39">
        <v>94.674556213017752</v>
      </c>
      <c r="M8" s="39"/>
    </row>
    <row r="9" spans="1:13" x14ac:dyDescent="0.25">
      <c r="B9" s="194" t="s">
        <v>419</v>
      </c>
      <c r="C9" s="39">
        <v>78.048780487804876</v>
      </c>
      <c r="D9" s="39">
        <v>76.657824933686996</v>
      </c>
      <c r="E9" s="39">
        <v>75.584415584415581</v>
      </c>
      <c r="F9" s="39">
        <v>75.75</v>
      </c>
      <c r="G9" s="39">
        <v>70.761670761670757</v>
      </c>
      <c r="H9" s="39">
        <v>75.177304964539019</v>
      </c>
      <c r="I9" s="39">
        <v>81.609195402298852</v>
      </c>
      <c r="J9" s="39">
        <v>86.54708520179372</v>
      </c>
      <c r="K9" s="39">
        <v>89.912280701754383</v>
      </c>
      <c r="L9" s="39">
        <v>89.34782608695653</v>
      </c>
      <c r="M9" s="39">
        <v>91.576673866090715</v>
      </c>
    </row>
    <row r="10" spans="1:13" x14ac:dyDescent="0.25">
      <c r="B10" s="194" t="s">
        <v>420</v>
      </c>
      <c r="C10" s="39">
        <v>40.909090909090907</v>
      </c>
      <c r="D10" s="39">
        <v>41.860465116279073</v>
      </c>
      <c r="E10" s="39">
        <v>47.191011235955052</v>
      </c>
      <c r="F10" s="39">
        <v>47.252747252747248</v>
      </c>
      <c r="G10" s="39">
        <v>53.260869565217398</v>
      </c>
      <c r="H10" s="39">
        <v>57.777777777777786</v>
      </c>
      <c r="I10" s="39">
        <v>57.831325301204814</v>
      </c>
      <c r="J10" s="39">
        <v>61.111111111111114</v>
      </c>
      <c r="K10" s="39">
        <v>53.521126760563376</v>
      </c>
      <c r="L10" s="39">
        <v>53.333333333333336</v>
      </c>
      <c r="M10" s="39">
        <v>45.360824742268044</v>
      </c>
    </row>
    <row r="12" spans="1:13" x14ac:dyDescent="0.25">
      <c r="A12" s="3" t="s">
        <v>6</v>
      </c>
    </row>
  </sheetData>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7" tint="0.39997558519241921"/>
  </sheetPr>
  <dimension ref="A1:L16"/>
  <sheetViews>
    <sheetView workbookViewId="0">
      <selection activeCell="H37" sqref="H37"/>
    </sheetView>
  </sheetViews>
  <sheetFormatPr baseColWidth="10" defaultRowHeight="15" x14ac:dyDescent="0.25"/>
  <cols>
    <col min="4" max="4" width="12.140625" customWidth="1"/>
    <col min="8" max="8" width="14.7109375" bestFit="1" customWidth="1"/>
    <col min="9" max="9" width="11.85546875" customWidth="1"/>
  </cols>
  <sheetData>
    <row r="1" spans="1:12" ht="18.75" x14ac:dyDescent="0.3">
      <c r="A1" s="1" t="s">
        <v>29</v>
      </c>
      <c r="B1" s="1" t="s">
        <v>30</v>
      </c>
    </row>
    <row r="2" spans="1:12" ht="18.75" x14ac:dyDescent="0.3">
      <c r="A2" s="1"/>
      <c r="B2" s="1"/>
    </row>
    <row r="3" spans="1:12" ht="18.75" x14ac:dyDescent="0.3">
      <c r="A3" s="1"/>
      <c r="B3" s="193" t="s">
        <v>340</v>
      </c>
      <c r="C3" s="193" t="s">
        <v>433</v>
      </c>
      <c r="D3" s="193" t="s">
        <v>434</v>
      </c>
      <c r="E3" s="193" t="s">
        <v>435</v>
      </c>
      <c r="F3" s="193" t="s">
        <v>436</v>
      </c>
      <c r="G3" s="193" t="s">
        <v>437</v>
      </c>
      <c r="H3" s="193" t="s">
        <v>438</v>
      </c>
      <c r="I3" s="193" t="s">
        <v>439</v>
      </c>
      <c r="J3" s="193" t="s">
        <v>440</v>
      </c>
      <c r="K3" s="193" t="s">
        <v>441</v>
      </c>
      <c r="L3" s="193" t="s">
        <v>432</v>
      </c>
    </row>
    <row r="4" spans="1:12" x14ac:dyDescent="0.25">
      <c r="B4" s="192" t="s">
        <v>422</v>
      </c>
      <c r="C4" s="192" t="s">
        <v>423</v>
      </c>
      <c r="D4" s="192" t="s">
        <v>424</v>
      </c>
      <c r="E4" s="192" t="s">
        <v>425</v>
      </c>
      <c r="F4" s="192" t="s">
        <v>426</v>
      </c>
      <c r="G4" s="192" t="s">
        <v>427</v>
      </c>
      <c r="H4" s="192" t="s">
        <v>428</v>
      </c>
      <c r="I4" s="192" t="s">
        <v>429</v>
      </c>
      <c r="J4" s="192" t="s">
        <v>430</v>
      </c>
      <c r="K4" s="192" t="s">
        <v>431</v>
      </c>
      <c r="L4" s="192" t="s">
        <v>432</v>
      </c>
    </row>
    <row r="5" spans="1:12" x14ac:dyDescent="0.25">
      <c r="A5" s="197">
        <v>2000</v>
      </c>
      <c r="B5" s="196">
        <v>5.66</v>
      </c>
      <c r="C5" s="196">
        <v>5.19</v>
      </c>
      <c r="D5" s="196">
        <v>4.45</v>
      </c>
      <c r="E5" s="196">
        <v>8.2799999999999994</v>
      </c>
      <c r="F5" s="196">
        <v>6.08</v>
      </c>
      <c r="G5" s="191">
        <v>6.03</v>
      </c>
      <c r="H5" s="196">
        <v>4.6399999999999997</v>
      </c>
      <c r="I5" s="191">
        <v>4.96</v>
      </c>
      <c r="J5" s="191">
        <v>6.81</v>
      </c>
      <c r="K5" s="196">
        <v>7.31</v>
      </c>
      <c r="L5" s="196">
        <v>4.91</v>
      </c>
    </row>
    <row r="6" spans="1:12" x14ac:dyDescent="0.25">
      <c r="A6" s="197">
        <v>2001</v>
      </c>
      <c r="B6" s="196">
        <v>5.74</v>
      </c>
      <c r="C6" s="196">
        <v>5.41</v>
      </c>
      <c r="D6" s="196">
        <v>4.51</v>
      </c>
      <c r="E6" s="196">
        <v>8.44</v>
      </c>
      <c r="F6" s="196">
        <v>6.06</v>
      </c>
      <c r="G6" s="191">
        <v>5.95</v>
      </c>
      <c r="H6" s="196">
        <v>4.57</v>
      </c>
      <c r="I6" s="191">
        <v>5.0599999999999996</v>
      </c>
      <c r="J6" s="191">
        <v>7.18</v>
      </c>
      <c r="K6" s="196">
        <v>7.06</v>
      </c>
      <c r="L6" s="196">
        <v>4.99</v>
      </c>
    </row>
    <row r="7" spans="1:12" x14ac:dyDescent="0.25">
      <c r="A7" s="197">
        <v>2002</v>
      </c>
      <c r="B7" s="196">
        <v>5.68</v>
      </c>
      <c r="C7" s="196">
        <v>5.73</v>
      </c>
      <c r="D7" s="196">
        <v>4.72</v>
      </c>
      <c r="E7" s="196">
        <v>8.44</v>
      </c>
      <c r="F7" s="196">
        <v>6.22</v>
      </c>
      <c r="G7" s="191">
        <v>5.9</v>
      </c>
      <c r="H7" s="196">
        <v>5.1100000000000003</v>
      </c>
      <c r="I7" s="191">
        <v>5.15</v>
      </c>
      <c r="J7" s="191">
        <v>7.58</v>
      </c>
      <c r="K7" s="196">
        <v>7.36</v>
      </c>
      <c r="L7" s="196">
        <v>5.0999999999999996</v>
      </c>
    </row>
    <row r="8" spans="1:12" x14ac:dyDescent="0.25">
      <c r="A8" s="197">
        <v>2003</v>
      </c>
      <c r="B8" s="196">
        <v>5.53</v>
      </c>
      <c r="C8" s="196">
        <v>5.89</v>
      </c>
      <c r="D8" s="196">
        <v>4.74</v>
      </c>
      <c r="E8" s="196">
        <v>8.33</v>
      </c>
      <c r="F8" s="196">
        <v>6.43</v>
      </c>
      <c r="G8" s="191">
        <v>5.92</v>
      </c>
      <c r="H8" s="196">
        <v>5.24</v>
      </c>
      <c r="I8" s="191">
        <v>5.42</v>
      </c>
      <c r="J8" s="191">
        <v>7.55</v>
      </c>
      <c r="K8" s="196">
        <v>7.21</v>
      </c>
      <c r="L8" s="196">
        <v>5.14</v>
      </c>
    </row>
    <row r="9" spans="1:12" x14ac:dyDescent="0.25">
      <c r="A9" s="197">
        <v>2004</v>
      </c>
      <c r="B9" s="196">
        <v>5.48</v>
      </c>
      <c r="C9" s="196">
        <v>5.72</v>
      </c>
      <c r="D9" s="196">
        <v>4.62</v>
      </c>
      <c r="E9" s="196">
        <v>8.43</v>
      </c>
      <c r="F9" s="196">
        <v>6.42</v>
      </c>
      <c r="G9" s="191">
        <v>5.8</v>
      </c>
      <c r="H9" s="196">
        <v>5.16</v>
      </c>
      <c r="I9" s="191">
        <v>5.46</v>
      </c>
      <c r="J9" s="191">
        <v>7.42</v>
      </c>
      <c r="K9" s="196">
        <v>7.09</v>
      </c>
      <c r="L9" s="196">
        <v>5.0599999999999996</v>
      </c>
    </row>
    <row r="10" spans="1:12" x14ac:dyDescent="0.25">
      <c r="A10" s="197">
        <v>2005</v>
      </c>
      <c r="B10" s="196">
        <v>5.44</v>
      </c>
      <c r="C10" s="196">
        <v>5.7</v>
      </c>
      <c r="D10" s="196">
        <v>4.57</v>
      </c>
      <c r="E10" s="196">
        <v>8.3000000000000007</v>
      </c>
      <c r="F10" s="196">
        <v>6.3</v>
      </c>
      <c r="G10" s="191">
        <v>5.67</v>
      </c>
      <c r="H10" s="196">
        <v>5.36</v>
      </c>
      <c r="I10" s="191">
        <v>5.48</v>
      </c>
      <c r="J10" s="191">
        <v>6.97</v>
      </c>
      <c r="K10" s="196">
        <v>6.89</v>
      </c>
      <c r="L10" s="196">
        <v>5.04</v>
      </c>
    </row>
    <row r="11" spans="1:12" x14ac:dyDescent="0.25">
      <c r="A11" s="197">
        <v>2006</v>
      </c>
      <c r="B11" s="191">
        <v>5.4</v>
      </c>
      <c r="C11" s="191">
        <v>5.47</v>
      </c>
      <c r="D11" s="191">
        <v>4.43</v>
      </c>
      <c r="E11" s="191">
        <v>7.97</v>
      </c>
      <c r="F11" s="191">
        <v>6.18</v>
      </c>
      <c r="G11" s="191">
        <v>5.61</v>
      </c>
      <c r="H11" s="191">
        <v>5.47</v>
      </c>
      <c r="I11" s="191">
        <v>5.46</v>
      </c>
      <c r="J11" s="191">
        <v>6.49</v>
      </c>
      <c r="K11" s="191">
        <v>6.75</v>
      </c>
      <c r="L11" s="191">
        <v>5.03</v>
      </c>
    </row>
    <row r="12" spans="1:12" x14ac:dyDescent="0.25">
      <c r="A12" s="197">
        <v>2007</v>
      </c>
      <c r="B12" s="191">
        <v>5.33</v>
      </c>
      <c r="C12" s="191">
        <v>5.07</v>
      </c>
      <c r="D12" s="191">
        <v>4.49</v>
      </c>
      <c r="E12" s="191">
        <v>7.81</v>
      </c>
      <c r="F12" s="191">
        <v>5.9</v>
      </c>
      <c r="G12" s="191">
        <v>5.62</v>
      </c>
      <c r="H12" s="191">
        <v>5.38</v>
      </c>
      <c r="I12" s="191">
        <v>5.29</v>
      </c>
      <c r="J12" s="191">
        <v>6.66</v>
      </c>
      <c r="K12" s="191">
        <v>6.61</v>
      </c>
      <c r="L12" s="191">
        <v>4.95</v>
      </c>
    </row>
    <row r="13" spans="1:12" x14ac:dyDescent="0.25">
      <c r="A13" s="197">
        <v>2008</v>
      </c>
      <c r="B13" s="191">
        <v>5.47</v>
      </c>
      <c r="C13" s="191">
        <v>5.15</v>
      </c>
      <c r="D13" s="191">
        <v>4.57</v>
      </c>
      <c r="E13" s="191">
        <v>7.68</v>
      </c>
      <c r="F13" s="191">
        <v>6.1</v>
      </c>
      <c r="G13" s="191">
        <v>5.62</v>
      </c>
      <c r="H13" s="191">
        <v>5.37</v>
      </c>
      <c r="I13" s="191">
        <v>5.48</v>
      </c>
      <c r="J13" s="191">
        <v>6.4</v>
      </c>
      <c r="K13" s="191">
        <v>6.76</v>
      </c>
      <c r="L13" s="191">
        <v>5.08</v>
      </c>
    </row>
    <row r="14" spans="1:12" x14ac:dyDescent="0.25">
      <c r="A14" s="197">
        <v>2009</v>
      </c>
      <c r="B14" s="191">
        <v>6.01</v>
      </c>
      <c r="C14" s="191">
        <v>5.55</v>
      </c>
      <c r="D14" s="191">
        <v>5.0599999999999996</v>
      </c>
      <c r="E14" s="191">
        <v>8.7200000000000006</v>
      </c>
      <c r="F14" s="191">
        <v>6.81</v>
      </c>
      <c r="G14" s="191">
        <v>5.89</v>
      </c>
      <c r="H14" s="191">
        <v>5.67</v>
      </c>
      <c r="I14" s="191">
        <v>5.94</v>
      </c>
      <c r="J14" s="191">
        <v>7.32</v>
      </c>
      <c r="K14" s="191">
        <v>7.26</v>
      </c>
      <c r="L14" s="191">
        <v>5.52</v>
      </c>
    </row>
    <row r="16" spans="1:12" x14ac:dyDescent="0.25">
      <c r="A16" s="3" t="s">
        <v>6</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3">
    <tabColor rgb="FFFFFFCC"/>
  </sheetPr>
  <dimension ref="A1:F40"/>
  <sheetViews>
    <sheetView topLeftCell="A4" workbookViewId="0">
      <selection activeCell="J43" sqref="J43"/>
    </sheetView>
  </sheetViews>
  <sheetFormatPr baseColWidth="10" defaultRowHeight="15" x14ac:dyDescent="0.25"/>
  <cols>
    <col min="1" max="1" width="12.7109375" customWidth="1"/>
  </cols>
  <sheetData>
    <row r="1" spans="1:6" ht="18.75" x14ac:dyDescent="0.3">
      <c r="A1" s="1" t="s">
        <v>459</v>
      </c>
      <c r="B1" s="1" t="s">
        <v>460</v>
      </c>
    </row>
    <row r="2" spans="1:6" ht="15.75" thickBot="1" x14ac:dyDescent="0.3"/>
    <row r="3" spans="1:6" ht="70.5" thickBot="1" x14ac:dyDescent="0.3">
      <c r="A3" s="210" t="s">
        <v>442</v>
      </c>
      <c r="B3" s="211" t="s">
        <v>443</v>
      </c>
      <c r="C3" s="212" t="s">
        <v>444</v>
      </c>
      <c r="D3" s="213" t="s">
        <v>445</v>
      </c>
      <c r="E3" s="214" t="s">
        <v>446</v>
      </c>
      <c r="F3" s="215" t="s">
        <v>447</v>
      </c>
    </row>
    <row r="4" spans="1:6" ht="15.75" thickBot="1" x14ac:dyDescent="0.3">
      <c r="A4" s="216"/>
      <c r="B4" s="217"/>
      <c r="C4" s="208"/>
      <c r="D4" s="208"/>
      <c r="E4" s="209"/>
      <c r="F4" s="208"/>
    </row>
    <row r="5" spans="1:6" x14ac:dyDescent="0.25">
      <c r="A5" s="205" t="s">
        <v>458</v>
      </c>
      <c r="B5" s="206" t="s">
        <v>454</v>
      </c>
      <c r="C5" s="195">
        <v>100</v>
      </c>
      <c r="D5" s="195">
        <v>100</v>
      </c>
      <c r="E5" s="195">
        <v>100</v>
      </c>
      <c r="F5" s="195">
        <v>100</v>
      </c>
    </row>
    <row r="6" spans="1:6" x14ac:dyDescent="0.25">
      <c r="A6" s="207"/>
      <c r="B6" s="202" t="s">
        <v>455</v>
      </c>
      <c r="C6" s="198">
        <v>96.334740055670281</v>
      </c>
      <c r="D6" s="198">
        <v>82.586488169409805</v>
      </c>
      <c r="E6" s="198">
        <v>78.907455242890464</v>
      </c>
      <c r="F6" s="198">
        <v>112.11702349817523</v>
      </c>
    </row>
    <row r="7" spans="1:6" x14ac:dyDescent="0.25">
      <c r="A7" s="201"/>
      <c r="B7" s="202" t="s">
        <v>456</v>
      </c>
      <c r="C7" s="39">
        <v>100.58543593427314</v>
      </c>
      <c r="D7" s="39">
        <v>88.834084567813505</v>
      </c>
      <c r="E7" s="39">
        <v>79.942491364756279</v>
      </c>
      <c r="F7" s="39">
        <v>124.47867463529599</v>
      </c>
    </row>
    <row r="8" spans="1:6" ht="15.75" thickBot="1" x14ac:dyDescent="0.3">
      <c r="A8" s="203"/>
      <c r="B8" s="204" t="s">
        <v>457</v>
      </c>
      <c r="C8" s="39">
        <v>101.24270449851845</v>
      </c>
      <c r="D8" s="39">
        <v>84.168445842932698</v>
      </c>
      <c r="E8" s="39">
        <v>75.400323336932601</v>
      </c>
      <c r="F8" s="39">
        <v>124.22410278338521</v>
      </c>
    </row>
    <row r="9" spans="1:6" ht="15.75" thickBot="1" x14ac:dyDescent="0.3">
      <c r="A9" s="199"/>
      <c r="B9" s="200"/>
      <c r="C9" s="195"/>
      <c r="D9" s="195"/>
      <c r="E9" s="195"/>
      <c r="F9" s="195"/>
    </row>
    <row r="10" spans="1:6" x14ac:dyDescent="0.25">
      <c r="A10" s="205" t="s">
        <v>448</v>
      </c>
      <c r="B10" s="206" t="s">
        <v>454</v>
      </c>
      <c r="C10" s="195">
        <v>100</v>
      </c>
      <c r="D10" s="195">
        <v>100</v>
      </c>
      <c r="E10" s="195">
        <v>100</v>
      </c>
      <c r="F10" s="195">
        <v>100</v>
      </c>
    </row>
    <row r="11" spans="1:6" x14ac:dyDescent="0.25">
      <c r="A11" s="201"/>
      <c r="B11" s="202" t="s">
        <v>455</v>
      </c>
      <c r="C11" s="39">
        <v>92.131111356362425</v>
      </c>
      <c r="D11" s="39">
        <v>78.063264650422312</v>
      </c>
      <c r="E11" s="39">
        <v>79.370681186288138</v>
      </c>
      <c r="F11" s="39">
        <v>108.33320240695062</v>
      </c>
    </row>
    <row r="12" spans="1:6" x14ac:dyDescent="0.25">
      <c r="A12" s="201"/>
      <c r="B12" s="202" t="s">
        <v>456</v>
      </c>
      <c r="C12" s="39">
        <v>94.410109259463638</v>
      </c>
      <c r="D12" s="39">
        <v>83.070262100534649</v>
      </c>
      <c r="E12" s="39">
        <v>83.891149946562265</v>
      </c>
      <c r="F12" s="39">
        <v>119.00893965341169</v>
      </c>
    </row>
    <row r="13" spans="1:6" ht="15.75" thickBot="1" x14ac:dyDescent="0.3">
      <c r="A13" s="203"/>
      <c r="B13" s="204" t="s">
        <v>457</v>
      </c>
      <c r="C13" s="39">
        <v>88.102858404149657</v>
      </c>
      <c r="D13" s="39">
        <v>70.593261028354419</v>
      </c>
      <c r="E13" s="39">
        <v>75.127951220038796</v>
      </c>
      <c r="F13" s="39">
        <v>112.36468758346557</v>
      </c>
    </row>
    <row r="14" spans="1:6" ht="15.75" thickBot="1" x14ac:dyDescent="0.3">
      <c r="A14" s="199"/>
      <c r="B14" s="200"/>
      <c r="C14" s="195"/>
      <c r="D14" s="195"/>
      <c r="E14" s="195"/>
      <c r="F14" s="195"/>
    </row>
    <row r="15" spans="1:6" x14ac:dyDescent="0.25">
      <c r="A15" s="205" t="s">
        <v>449</v>
      </c>
      <c r="B15" s="206" t="s">
        <v>454</v>
      </c>
      <c r="C15" s="195">
        <v>100</v>
      </c>
      <c r="D15" s="195">
        <v>100</v>
      </c>
      <c r="E15" s="195">
        <v>100</v>
      </c>
      <c r="F15" s="195">
        <v>100</v>
      </c>
    </row>
    <row r="16" spans="1:6" x14ac:dyDescent="0.25">
      <c r="A16" s="201"/>
      <c r="B16" s="202" t="s">
        <v>455</v>
      </c>
      <c r="C16" s="39">
        <v>103.57478833490121</v>
      </c>
      <c r="D16" s="39">
        <v>87.220823855343383</v>
      </c>
      <c r="E16" s="39">
        <v>72.049503991204915</v>
      </c>
      <c r="F16" s="39">
        <v>117.99429594746967</v>
      </c>
    </row>
    <row r="17" spans="1:6" x14ac:dyDescent="0.25">
      <c r="A17" s="201"/>
      <c r="B17" s="202" t="s">
        <v>456</v>
      </c>
      <c r="C17" s="39">
        <v>118.14048291000314</v>
      </c>
      <c r="D17" s="39">
        <v>101.73605565071794</v>
      </c>
      <c r="E17" s="39">
        <v>74.987691230817603</v>
      </c>
      <c r="F17" s="39">
        <v>131.42534987066392</v>
      </c>
    </row>
    <row r="18" spans="1:6" ht="15.75" thickBot="1" x14ac:dyDescent="0.3">
      <c r="A18" s="203"/>
      <c r="B18" s="204" t="s">
        <v>457</v>
      </c>
      <c r="C18" s="39">
        <v>134.08592035120728</v>
      </c>
      <c r="D18" s="39">
        <v>110.56449347602184</v>
      </c>
      <c r="E18" s="39">
        <v>72.610665227183304</v>
      </c>
      <c r="F18" s="39">
        <v>142.78702659680306</v>
      </c>
    </row>
    <row r="19" spans="1:6" ht="15.75" thickBot="1" x14ac:dyDescent="0.3">
      <c r="A19" s="199"/>
      <c r="B19" s="200"/>
      <c r="C19" s="195"/>
      <c r="D19" s="195"/>
      <c r="E19" s="195"/>
      <c r="F19" s="195"/>
    </row>
    <row r="20" spans="1:6" x14ac:dyDescent="0.25">
      <c r="A20" s="205" t="s">
        <v>450</v>
      </c>
      <c r="B20" s="206" t="s">
        <v>454</v>
      </c>
      <c r="C20" s="195">
        <v>100</v>
      </c>
      <c r="D20" s="195">
        <v>100</v>
      </c>
      <c r="E20" s="195">
        <v>100</v>
      </c>
      <c r="F20" s="195">
        <v>100</v>
      </c>
    </row>
    <row r="21" spans="1:6" x14ac:dyDescent="0.25">
      <c r="A21" s="201"/>
      <c r="B21" s="202" t="s">
        <v>455</v>
      </c>
      <c r="C21" s="39">
        <v>86.297704548655119</v>
      </c>
      <c r="D21" s="39">
        <v>75.742989756398458</v>
      </c>
      <c r="E21" s="39">
        <v>78.189394319722155</v>
      </c>
      <c r="F21" s="39">
        <v>94.100540091400092</v>
      </c>
    </row>
    <row r="22" spans="1:6" x14ac:dyDescent="0.25">
      <c r="A22" s="201"/>
      <c r="B22" s="202" t="s">
        <v>456</v>
      </c>
      <c r="C22" s="39">
        <v>79.707083509364878</v>
      </c>
      <c r="D22" s="39">
        <v>67.050085447614038</v>
      </c>
      <c r="E22" s="39">
        <v>73.821553047417794</v>
      </c>
      <c r="F22" s="39">
        <v>95.990859991690897</v>
      </c>
    </row>
    <row r="23" spans="1:6" ht="15.75" thickBot="1" x14ac:dyDescent="0.3">
      <c r="A23" s="203"/>
      <c r="B23" s="204" t="s">
        <v>457</v>
      </c>
      <c r="C23" s="39">
        <v>94.507815800591459</v>
      </c>
      <c r="D23" s="39">
        <v>69.713624091171084</v>
      </c>
      <c r="E23" s="39">
        <v>75.822535815507351</v>
      </c>
      <c r="F23" s="39">
        <v>106.95886996260906</v>
      </c>
    </row>
    <row r="24" spans="1:6" ht="15.75" thickBot="1" x14ac:dyDescent="0.3">
      <c r="A24" s="199"/>
      <c r="B24" s="200"/>
      <c r="C24" s="195"/>
      <c r="D24" s="195"/>
      <c r="E24" s="195"/>
      <c r="F24" s="195"/>
    </row>
    <row r="25" spans="1:6" x14ac:dyDescent="0.25">
      <c r="A25" s="205" t="s">
        <v>451</v>
      </c>
      <c r="B25" s="206" t="s">
        <v>454</v>
      </c>
      <c r="C25" s="195">
        <v>100</v>
      </c>
      <c r="D25" s="195">
        <v>100</v>
      </c>
      <c r="E25" s="195">
        <v>100</v>
      </c>
      <c r="F25" s="195">
        <v>100</v>
      </c>
    </row>
    <row r="26" spans="1:6" x14ac:dyDescent="0.25">
      <c r="A26" s="201"/>
      <c r="B26" s="202" t="s">
        <v>455</v>
      </c>
      <c r="C26" s="39">
        <v>125.3877400295421</v>
      </c>
      <c r="D26" s="39">
        <v>107.14295402142955</v>
      </c>
      <c r="E26" s="39">
        <v>76.945536816439457</v>
      </c>
      <c r="F26" s="39">
        <v>124.40152339499456</v>
      </c>
    </row>
    <row r="27" spans="1:6" x14ac:dyDescent="0.25">
      <c r="A27" s="201"/>
      <c r="B27" s="202" t="s">
        <v>456</v>
      </c>
      <c r="C27" s="39">
        <v>137.16765140324964</v>
      </c>
      <c r="D27" s="39">
        <v>121.07622406076224</v>
      </c>
      <c r="E27" s="39">
        <v>73.751734100732619</v>
      </c>
      <c r="F27" s="39">
        <v>137.0443416757345</v>
      </c>
    </row>
    <row r="28" spans="1:6" ht="15.75" thickBot="1" x14ac:dyDescent="0.3">
      <c r="A28" s="203"/>
      <c r="B28" s="204" t="s">
        <v>457</v>
      </c>
      <c r="C28" s="39">
        <v>150.48005908419498</v>
      </c>
      <c r="D28" s="39">
        <v>132.23314797233147</v>
      </c>
      <c r="E28" s="39">
        <v>75.377234585452797</v>
      </c>
      <c r="F28" s="39">
        <v>153.6656692056583</v>
      </c>
    </row>
    <row r="29" spans="1:6" ht="15.75" thickBot="1" x14ac:dyDescent="0.3">
      <c r="A29" s="199"/>
      <c r="B29" s="200"/>
      <c r="C29" s="195"/>
      <c r="D29" s="195"/>
      <c r="E29" s="195"/>
      <c r="F29" s="195"/>
    </row>
    <row r="30" spans="1:6" x14ac:dyDescent="0.25">
      <c r="A30" s="205" t="s">
        <v>452</v>
      </c>
      <c r="B30" s="206" t="s">
        <v>454</v>
      </c>
      <c r="C30" s="195">
        <v>100</v>
      </c>
      <c r="D30" s="195">
        <v>100</v>
      </c>
      <c r="E30" s="195">
        <v>100</v>
      </c>
      <c r="F30" s="195"/>
    </row>
    <row r="31" spans="1:6" x14ac:dyDescent="0.25">
      <c r="A31" s="201"/>
      <c r="B31" s="202" t="s">
        <v>455</v>
      </c>
      <c r="C31" s="39">
        <v>102.01192250372577</v>
      </c>
      <c r="D31" s="39">
        <v>82.50480560115615</v>
      </c>
      <c r="E31" s="39">
        <v>76.945536816439457</v>
      </c>
      <c r="F31" s="195"/>
    </row>
    <row r="32" spans="1:6" x14ac:dyDescent="0.25">
      <c r="A32" s="201"/>
      <c r="B32" s="202" t="s">
        <v>456</v>
      </c>
      <c r="C32" s="39">
        <v>91.803278688524586</v>
      </c>
      <c r="D32" s="39">
        <v>76.978013497776104</v>
      </c>
      <c r="E32" s="39">
        <v>73.751734100732619</v>
      </c>
      <c r="F32" s="195"/>
    </row>
    <row r="33" spans="1:6" ht="15.75" thickBot="1" x14ac:dyDescent="0.3">
      <c r="A33" s="203"/>
      <c r="B33" s="204" t="s">
        <v>457</v>
      </c>
      <c r="C33" s="39">
        <v>94.932935916542476</v>
      </c>
      <c r="D33" s="39">
        <v>80.52223204388882</v>
      </c>
      <c r="E33" s="39">
        <v>75.377234585452797</v>
      </c>
      <c r="F33" s="195"/>
    </row>
    <row r="34" spans="1:6" ht="15.75" thickBot="1" x14ac:dyDescent="0.3">
      <c r="A34" s="199"/>
      <c r="B34" s="200"/>
      <c r="C34" s="195"/>
      <c r="D34" s="195"/>
      <c r="E34" s="195"/>
      <c r="F34" s="195"/>
    </row>
    <row r="35" spans="1:6" x14ac:dyDescent="0.25">
      <c r="A35" s="205" t="s">
        <v>453</v>
      </c>
      <c r="B35" s="206" t="s">
        <v>454</v>
      </c>
      <c r="C35" s="195">
        <v>100</v>
      </c>
      <c r="D35" s="195">
        <v>100</v>
      </c>
      <c r="E35" s="195">
        <v>100</v>
      </c>
      <c r="F35" s="195"/>
    </row>
    <row r="36" spans="1:6" x14ac:dyDescent="0.25">
      <c r="A36" s="201"/>
      <c r="B36" s="202" t="s">
        <v>455</v>
      </c>
      <c r="C36" s="39">
        <v>148.35285505124452</v>
      </c>
      <c r="D36" s="39">
        <v>130.19070994500518</v>
      </c>
      <c r="E36" s="39">
        <v>76.945536816439457</v>
      </c>
      <c r="F36" s="195"/>
    </row>
    <row r="37" spans="1:6" x14ac:dyDescent="0.25">
      <c r="A37" s="201"/>
      <c r="B37" s="202" t="s">
        <v>456</v>
      </c>
      <c r="C37" s="39">
        <v>181.73499267935577</v>
      </c>
      <c r="D37" s="39">
        <v>162.3278951029676</v>
      </c>
      <c r="E37" s="39">
        <v>73.751734100732619</v>
      </c>
      <c r="F37" s="195"/>
    </row>
    <row r="38" spans="1:6" ht="15.75" thickBot="1" x14ac:dyDescent="0.3">
      <c r="A38" s="203"/>
      <c r="B38" s="204" t="s">
        <v>457</v>
      </c>
      <c r="C38" s="39">
        <v>205.05124450951681</v>
      </c>
      <c r="D38" s="39">
        <v>180.60612424365723</v>
      </c>
      <c r="E38" s="39">
        <v>75.377234585452797</v>
      </c>
      <c r="F38" s="190"/>
    </row>
    <row r="40" spans="1:6" x14ac:dyDescent="0.25">
      <c r="A40" s="2" t="s">
        <v>461</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FFFFCC"/>
  </sheetPr>
  <dimension ref="A1:S18"/>
  <sheetViews>
    <sheetView workbookViewId="0">
      <selection activeCell="M24" sqref="M24"/>
    </sheetView>
  </sheetViews>
  <sheetFormatPr baseColWidth="10" defaultRowHeight="15" x14ac:dyDescent="0.25"/>
  <cols>
    <col min="1" max="1" width="13.28515625" customWidth="1"/>
    <col min="3" max="6" width="7.7109375" customWidth="1"/>
    <col min="7" max="7" width="1.7109375" customWidth="1"/>
    <col min="12" max="12" width="1.7109375" customWidth="1"/>
  </cols>
  <sheetData>
    <row r="1" spans="1:19" ht="18.75" x14ac:dyDescent="0.3">
      <c r="A1" s="1" t="s">
        <v>31</v>
      </c>
      <c r="B1" s="1" t="s">
        <v>32</v>
      </c>
    </row>
    <row r="2" spans="1:19" ht="18.75" x14ac:dyDescent="0.3">
      <c r="A2" s="1"/>
      <c r="B2" s="1"/>
    </row>
    <row r="3" spans="1:19" ht="17.25" x14ac:dyDescent="0.25">
      <c r="B3" s="2357" t="s">
        <v>485</v>
      </c>
      <c r="C3" s="2357"/>
      <c r="D3" s="2357"/>
      <c r="E3" s="2357"/>
      <c r="F3" s="2413"/>
      <c r="G3" s="227"/>
      <c r="H3" s="2414" t="s">
        <v>486</v>
      </c>
      <c r="I3" s="2357"/>
      <c r="J3" s="2357"/>
      <c r="K3" s="2413"/>
      <c r="L3" s="227"/>
      <c r="M3" s="2414" t="s">
        <v>488</v>
      </c>
      <c r="N3" s="2357"/>
      <c r="O3" s="2357"/>
      <c r="P3" s="2357"/>
      <c r="Q3" s="2357"/>
      <c r="R3" s="2357"/>
      <c r="S3" s="2357"/>
    </row>
    <row r="4" spans="1:19" x14ac:dyDescent="0.25">
      <c r="A4" s="219" t="s">
        <v>462</v>
      </c>
      <c r="B4" s="219" t="s">
        <v>463</v>
      </c>
      <c r="C4" s="219" t="s">
        <v>464</v>
      </c>
      <c r="D4" s="219" t="s">
        <v>465</v>
      </c>
      <c r="E4" s="219" t="s">
        <v>466</v>
      </c>
      <c r="F4" s="24" t="s">
        <v>467</v>
      </c>
      <c r="G4" s="227"/>
      <c r="H4" s="224" t="s">
        <v>468</v>
      </c>
      <c r="I4" s="219" t="s">
        <v>469</v>
      </c>
      <c r="J4" s="219" t="s">
        <v>470</v>
      </c>
      <c r="K4" s="24" t="s">
        <v>471</v>
      </c>
      <c r="L4" s="227"/>
      <c r="M4" s="224" t="s">
        <v>472</v>
      </c>
      <c r="N4" s="219" t="s">
        <v>473</v>
      </c>
      <c r="O4" s="219" t="s">
        <v>474</v>
      </c>
      <c r="P4" s="219" t="s">
        <v>475</v>
      </c>
      <c r="Q4" s="219" t="s">
        <v>476</v>
      </c>
      <c r="R4" s="219" t="s">
        <v>477</v>
      </c>
      <c r="S4" s="219" t="s">
        <v>478</v>
      </c>
    </row>
    <row r="5" spans="1:19" x14ac:dyDescent="0.25">
      <c r="A5" s="218" t="s">
        <v>479</v>
      </c>
      <c r="B5" s="220">
        <v>101</v>
      </c>
      <c r="C5" s="220">
        <v>742</v>
      </c>
      <c r="D5" s="220">
        <v>932</v>
      </c>
      <c r="E5" s="220">
        <v>1058</v>
      </c>
      <c r="F5" s="222">
        <v>1290</v>
      </c>
      <c r="G5" s="228"/>
      <c r="H5" s="225">
        <v>1469</v>
      </c>
      <c r="I5" s="220">
        <v>1642</v>
      </c>
      <c r="J5" s="220">
        <v>1740</v>
      </c>
      <c r="K5" s="222">
        <v>2170</v>
      </c>
      <c r="L5" s="228"/>
      <c r="M5" s="225">
        <v>2054</v>
      </c>
      <c r="N5" s="221"/>
      <c r="O5" s="221"/>
      <c r="P5" s="221"/>
      <c r="Q5" s="221"/>
      <c r="R5" s="221"/>
      <c r="S5" s="221"/>
    </row>
    <row r="6" spans="1:19" ht="17.25" customHeight="1" x14ac:dyDescent="0.25">
      <c r="A6" s="218" t="s">
        <v>480</v>
      </c>
      <c r="B6" s="220">
        <v>7599</v>
      </c>
      <c r="C6" s="220">
        <v>81488</v>
      </c>
      <c r="D6" s="220">
        <v>79800</v>
      </c>
      <c r="E6" s="220">
        <v>79100</v>
      </c>
      <c r="F6" s="222">
        <v>79531</v>
      </c>
      <c r="G6" s="228"/>
      <c r="H6" s="225">
        <v>35</v>
      </c>
      <c r="I6" s="220">
        <v>37</v>
      </c>
      <c r="J6" s="220">
        <v>38</v>
      </c>
      <c r="K6" s="222">
        <v>35</v>
      </c>
      <c r="L6" s="228"/>
      <c r="M6" s="226"/>
      <c r="N6" s="221"/>
      <c r="O6" s="221"/>
      <c r="P6" s="221"/>
      <c r="Q6" s="221"/>
      <c r="R6" s="221"/>
      <c r="S6" s="221"/>
    </row>
    <row r="7" spans="1:19" s="3" customFormat="1" x14ac:dyDescent="0.25">
      <c r="A7" s="218" t="s">
        <v>481</v>
      </c>
      <c r="B7" s="221"/>
      <c r="C7" s="221"/>
      <c r="D7" s="221"/>
      <c r="E7" s="221"/>
      <c r="F7" s="223"/>
      <c r="G7" s="228"/>
      <c r="H7" s="225">
        <v>36141</v>
      </c>
      <c r="I7" s="220">
        <v>41391</v>
      </c>
      <c r="J7" s="220">
        <v>53766</v>
      </c>
      <c r="K7" s="222">
        <v>61318</v>
      </c>
      <c r="L7" s="228"/>
      <c r="M7" s="226"/>
      <c r="N7" s="221"/>
      <c r="O7" s="221"/>
      <c r="P7" s="221"/>
      <c r="Q7" s="221"/>
      <c r="R7" s="221"/>
      <c r="S7" s="221"/>
    </row>
    <row r="8" spans="1:19" x14ac:dyDescent="0.25">
      <c r="A8" s="218" t="s">
        <v>482</v>
      </c>
      <c r="B8" s="221"/>
      <c r="C8" s="221"/>
      <c r="D8" s="221"/>
      <c r="E8" s="221"/>
      <c r="F8" s="223"/>
      <c r="G8" s="228"/>
      <c r="H8" s="225">
        <v>17281</v>
      </c>
      <c r="I8" s="220">
        <v>13447</v>
      </c>
      <c r="J8" s="220">
        <v>3595</v>
      </c>
      <c r="K8" s="222">
        <v>1</v>
      </c>
      <c r="L8" s="228"/>
      <c r="M8" s="226"/>
      <c r="N8" s="221"/>
      <c r="O8" s="221"/>
      <c r="P8" s="221"/>
      <c r="Q8" s="221"/>
      <c r="R8" s="221"/>
      <c r="S8" s="221"/>
    </row>
    <row r="9" spans="1:19" x14ac:dyDescent="0.25">
      <c r="A9" s="218" t="s">
        <v>483</v>
      </c>
      <c r="B9" s="221"/>
      <c r="C9" s="221"/>
      <c r="D9" s="221"/>
      <c r="E9" s="221"/>
      <c r="F9" s="223"/>
      <c r="G9" s="228"/>
      <c r="H9" s="226"/>
      <c r="I9" s="221"/>
      <c r="J9" s="220">
        <v>124</v>
      </c>
      <c r="K9" s="222">
        <v>34</v>
      </c>
      <c r="L9" s="228"/>
      <c r="M9" s="225">
        <v>18683</v>
      </c>
      <c r="N9" s="221"/>
      <c r="O9" s="221"/>
      <c r="P9" s="221"/>
      <c r="Q9" s="221"/>
      <c r="R9" s="221"/>
      <c r="S9" s="221"/>
    </row>
    <row r="10" spans="1:19" x14ac:dyDescent="0.25">
      <c r="A10" s="218" t="s">
        <v>450</v>
      </c>
      <c r="B10" s="221"/>
      <c r="C10" s="221"/>
      <c r="D10" s="221"/>
      <c r="E10" s="221"/>
      <c r="F10" s="223"/>
      <c r="G10" s="228"/>
      <c r="H10" s="226"/>
      <c r="I10" s="221"/>
      <c r="J10" s="221"/>
      <c r="K10" s="223"/>
      <c r="L10" s="228"/>
      <c r="M10" s="226"/>
      <c r="N10" s="220">
        <v>41688</v>
      </c>
      <c r="O10" s="220">
        <v>40713</v>
      </c>
      <c r="P10" s="220">
        <v>40581</v>
      </c>
      <c r="Q10" s="220">
        <v>14899</v>
      </c>
      <c r="R10" s="221"/>
      <c r="S10" s="221"/>
    </row>
    <row r="11" spans="1:19" x14ac:dyDescent="0.25">
      <c r="A11" s="218" t="s">
        <v>452</v>
      </c>
      <c r="B11" s="221"/>
      <c r="C11" s="221"/>
      <c r="D11" s="221"/>
      <c r="E11" s="221"/>
      <c r="F11" s="223"/>
      <c r="G11" s="228"/>
      <c r="H11" s="226"/>
      <c r="I11" s="221"/>
      <c r="J11" s="221"/>
      <c r="K11" s="222">
        <v>258</v>
      </c>
      <c r="L11" s="228"/>
      <c r="M11" s="225">
        <v>18339</v>
      </c>
      <c r="N11" s="220">
        <v>12862</v>
      </c>
      <c r="O11" s="220">
        <v>11799</v>
      </c>
      <c r="P11" s="220">
        <v>2462</v>
      </c>
      <c r="Q11" s="220">
        <v>2362</v>
      </c>
      <c r="R11" s="220">
        <v>1791</v>
      </c>
      <c r="S11" s="220">
        <v>221</v>
      </c>
    </row>
    <row r="12" spans="1:19" x14ac:dyDescent="0.25">
      <c r="A12" s="218" t="s">
        <v>453</v>
      </c>
      <c r="B12" s="221"/>
      <c r="C12" s="221"/>
      <c r="D12" s="221"/>
      <c r="E12" s="221"/>
      <c r="F12" s="223"/>
      <c r="G12" s="228"/>
      <c r="H12" s="226"/>
      <c r="I12" s="221"/>
      <c r="J12" s="221"/>
      <c r="K12" s="223"/>
      <c r="L12" s="228"/>
      <c r="M12" s="225">
        <v>32293</v>
      </c>
      <c r="N12" s="220">
        <v>27554</v>
      </c>
      <c r="O12" s="220">
        <v>24744</v>
      </c>
      <c r="P12" s="220">
        <v>27781</v>
      </c>
      <c r="Q12" s="220">
        <v>28783</v>
      </c>
      <c r="R12" s="220">
        <v>5292</v>
      </c>
      <c r="S12" s="220">
        <v>1642</v>
      </c>
    </row>
    <row r="13" spans="1:19" x14ac:dyDescent="0.25">
      <c r="A13" s="218" t="s">
        <v>449</v>
      </c>
      <c r="B13" s="221"/>
      <c r="C13" s="221"/>
      <c r="D13" s="221"/>
      <c r="E13" s="221"/>
      <c r="F13" s="223"/>
      <c r="G13" s="228"/>
      <c r="H13" s="225">
        <v>27492</v>
      </c>
      <c r="I13" s="220">
        <v>27373</v>
      </c>
      <c r="J13" s="220">
        <v>28387</v>
      </c>
      <c r="K13" s="222">
        <v>29406</v>
      </c>
      <c r="L13" s="228"/>
      <c r="M13" s="225">
        <v>25042</v>
      </c>
      <c r="N13" s="220">
        <v>22012</v>
      </c>
      <c r="O13" s="220">
        <v>21051</v>
      </c>
      <c r="P13" s="220">
        <v>19467</v>
      </c>
      <c r="Q13" s="220">
        <v>512</v>
      </c>
      <c r="R13" s="221"/>
      <c r="S13" s="221"/>
    </row>
    <row r="14" spans="1:19" x14ac:dyDescent="0.25">
      <c r="A14" s="218" t="s">
        <v>484</v>
      </c>
      <c r="B14" s="220">
        <v>19</v>
      </c>
      <c r="C14" s="220">
        <v>695</v>
      </c>
      <c r="D14" s="220">
        <v>717</v>
      </c>
      <c r="E14" s="220">
        <v>727</v>
      </c>
      <c r="F14" s="222">
        <v>736</v>
      </c>
      <c r="G14" s="228"/>
      <c r="H14" s="225">
        <v>1047</v>
      </c>
      <c r="I14" s="220">
        <v>943</v>
      </c>
      <c r="J14" s="220">
        <v>1065</v>
      </c>
      <c r="K14" s="222">
        <v>1135</v>
      </c>
      <c r="L14" s="228"/>
      <c r="M14" s="225">
        <v>1462</v>
      </c>
      <c r="N14" s="220">
        <v>5468</v>
      </c>
      <c r="O14" s="220">
        <v>3196</v>
      </c>
      <c r="P14" s="220">
        <v>2064</v>
      </c>
      <c r="Q14" s="220">
        <v>945</v>
      </c>
      <c r="R14" s="220">
        <v>324</v>
      </c>
      <c r="S14" s="220">
        <v>89</v>
      </c>
    </row>
    <row r="16" spans="1:19" ht="17.25" x14ac:dyDescent="0.25">
      <c r="B16" t="s">
        <v>487</v>
      </c>
    </row>
    <row r="18" spans="1:1" x14ac:dyDescent="0.25">
      <c r="A18" s="2" t="s">
        <v>461</v>
      </c>
    </row>
  </sheetData>
  <mergeCells count="3">
    <mergeCell ref="B3:F3"/>
    <mergeCell ref="H3:K3"/>
    <mergeCell ref="M3:S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FFFFCC"/>
  </sheetPr>
  <dimension ref="A1:V20"/>
  <sheetViews>
    <sheetView workbookViewId="0">
      <selection activeCell="G36" sqref="G36"/>
    </sheetView>
  </sheetViews>
  <sheetFormatPr baseColWidth="10" defaultRowHeight="15" x14ac:dyDescent="0.25"/>
  <cols>
    <col min="1" max="1" width="31.5703125" customWidth="1"/>
    <col min="12" max="12" width="2.28515625" customWidth="1"/>
  </cols>
  <sheetData>
    <row r="1" spans="1:22" ht="18.75" x14ac:dyDescent="0.3">
      <c r="A1" s="1" t="s">
        <v>33</v>
      </c>
      <c r="B1" s="1" t="s">
        <v>34</v>
      </c>
    </row>
    <row r="2" spans="1:22" ht="15.75" thickBot="1" x14ac:dyDescent="0.3"/>
    <row r="3" spans="1:22" ht="17.25" x14ac:dyDescent="0.25">
      <c r="A3" s="2408" t="s">
        <v>462</v>
      </c>
      <c r="B3" s="2133" t="s">
        <v>486</v>
      </c>
      <c r="C3" s="2134"/>
      <c r="D3" s="2134"/>
      <c r="E3" s="2134"/>
      <c r="F3" s="2134"/>
      <c r="G3" s="2134"/>
      <c r="H3" s="2134"/>
      <c r="I3" s="2134"/>
      <c r="J3" s="2134"/>
      <c r="K3" s="2210"/>
      <c r="L3" s="2410"/>
      <c r="M3" s="2133" t="s">
        <v>488</v>
      </c>
      <c r="N3" s="2134"/>
      <c r="O3" s="2134"/>
      <c r="P3" s="2134"/>
      <c r="Q3" s="2134"/>
      <c r="R3" s="2134"/>
      <c r="S3" s="2134"/>
      <c r="T3" s="2134"/>
      <c r="U3" s="2134"/>
      <c r="V3" s="2210"/>
    </row>
    <row r="4" spans="1:22" x14ac:dyDescent="0.25">
      <c r="A4" s="2409"/>
      <c r="B4" s="239" t="s">
        <v>489</v>
      </c>
      <c r="C4" s="219" t="s">
        <v>490</v>
      </c>
      <c r="D4" s="219" t="s">
        <v>491</v>
      </c>
      <c r="E4" s="219" t="s">
        <v>337</v>
      </c>
      <c r="F4" s="219" t="s">
        <v>338</v>
      </c>
      <c r="G4" s="219" t="s">
        <v>492</v>
      </c>
      <c r="H4" s="219" t="s">
        <v>493</v>
      </c>
      <c r="I4" s="219" t="s">
        <v>334</v>
      </c>
      <c r="J4" s="219" t="s">
        <v>494</v>
      </c>
      <c r="K4" s="240" t="s">
        <v>336</v>
      </c>
      <c r="L4" s="2411"/>
      <c r="M4" s="239" t="s">
        <v>489</v>
      </c>
      <c r="N4" s="219" t="s">
        <v>490</v>
      </c>
      <c r="O4" s="219" t="s">
        <v>491</v>
      </c>
      <c r="P4" s="219" t="s">
        <v>337</v>
      </c>
      <c r="Q4" s="219" t="s">
        <v>338</v>
      </c>
      <c r="R4" s="219" t="s">
        <v>492</v>
      </c>
      <c r="S4" s="219" t="s">
        <v>493</v>
      </c>
      <c r="T4" s="219" t="s">
        <v>334</v>
      </c>
      <c r="U4" s="219" t="s">
        <v>494</v>
      </c>
      <c r="V4" s="240" t="s">
        <v>336</v>
      </c>
    </row>
    <row r="5" spans="1:22" s="3" customFormat="1" x14ac:dyDescent="0.25">
      <c r="A5" s="243" t="s">
        <v>497</v>
      </c>
      <c r="B5" s="229">
        <v>7021</v>
      </c>
      <c r="C5" s="220">
        <v>155</v>
      </c>
      <c r="D5" s="220">
        <v>321</v>
      </c>
      <c r="E5" s="220">
        <v>2171</v>
      </c>
      <c r="F5" s="220">
        <v>672</v>
      </c>
      <c r="G5" s="220">
        <v>464</v>
      </c>
      <c r="H5" s="220">
        <v>367</v>
      </c>
      <c r="I5" s="220">
        <v>658</v>
      </c>
      <c r="J5" s="220">
        <v>594</v>
      </c>
      <c r="K5" s="230">
        <v>1619</v>
      </c>
      <c r="L5" s="2411"/>
      <c r="M5" s="229">
        <v>2054</v>
      </c>
      <c r="N5" s="220">
        <v>47</v>
      </c>
      <c r="O5" s="220">
        <v>89</v>
      </c>
      <c r="P5" s="220">
        <v>421</v>
      </c>
      <c r="Q5" s="220">
        <v>279</v>
      </c>
      <c r="R5" s="220">
        <v>201</v>
      </c>
      <c r="S5" s="220">
        <v>81</v>
      </c>
      <c r="T5" s="220">
        <v>246</v>
      </c>
      <c r="U5" s="220">
        <v>160</v>
      </c>
      <c r="V5" s="230">
        <v>530</v>
      </c>
    </row>
    <row r="6" spans="1:22" x14ac:dyDescent="0.25">
      <c r="A6" s="243" t="s">
        <v>498</v>
      </c>
      <c r="B6" s="229">
        <v>192761</v>
      </c>
      <c r="C6" s="220">
        <v>4886</v>
      </c>
      <c r="D6" s="220">
        <v>12065</v>
      </c>
      <c r="E6" s="220">
        <v>38044</v>
      </c>
      <c r="F6" s="220">
        <v>42276</v>
      </c>
      <c r="G6" s="220">
        <v>15019</v>
      </c>
      <c r="H6" s="220">
        <v>27014</v>
      </c>
      <c r="I6" s="220">
        <v>20748</v>
      </c>
      <c r="J6" s="220">
        <v>5931</v>
      </c>
      <c r="K6" s="230">
        <v>26778</v>
      </c>
      <c r="L6" s="2411"/>
      <c r="M6" s="234"/>
      <c r="N6" s="221"/>
      <c r="O6" s="221"/>
      <c r="P6" s="221"/>
      <c r="Q6" s="221"/>
      <c r="R6" s="221"/>
      <c r="S6" s="221"/>
      <c r="T6" s="221"/>
      <c r="U6" s="221"/>
      <c r="V6" s="235"/>
    </row>
    <row r="7" spans="1:22" x14ac:dyDescent="0.25">
      <c r="A7" s="243" t="s">
        <v>499</v>
      </c>
      <c r="B7" s="229">
        <v>34324</v>
      </c>
      <c r="C7" s="220">
        <v>2692</v>
      </c>
      <c r="D7" s="220">
        <v>3373</v>
      </c>
      <c r="E7" s="220">
        <v>4895</v>
      </c>
      <c r="F7" s="220">
        <v>3774</v>
      </c>
      <c r="G7" s="220">
        <v>1236</v>
      </c>
      <c r="H7" s="220">
        <v>5005</v>
      </c>
      <c r="I7" s="220">
        <v>2221</v>
      </c>
      <c r="J7" s="220">
        <v>7326</v>
      </c>
      <c r="K7" s="230">
        <v>3802</v>
      </c>
      <c r="L7" s="2411"/>
      <c r="M7" s="234"/>
      <c r="N7" s="221"/>
      <c r="O7" s="221"/>
      <c r="P7" s="221"/>
      <c r="Q7" s="221"/>
      <c r="R7" s="221"/>
      <c r="S7" s="221"/>
      <c r="T7" s="221"/>
      <c r="U7" s="221"/>
      <c r="V7" s="235"/>
    </row>
    <row r="8" spans="1:22" x14ac:dyDescent="0.25">
      <c r="A8" s="243" t="s">
        <v>449</v>
      </c>
      <c r="B8" s="229">
        <v>112330</v>
      </c>
      <c r="C8" s="220">
        <v>3075</v>
      </c>
      <c r="D8" s="220">
        <v>7267</v>
      </c>
      <c r="E8" s="220">
        <v>21019</v>
      </c>
      <c r="F8" s="220">
        <v>16060</v>
      </c>
      <c r="G8" s="220">
        <v>7175</v>
      </c>
      <c r="H8" s="220">
        <v>13844</v>
      </c>
      <c r="I8" s="220">
        <v>7273</v>
      </c>
      <c r="J8" s="220">
        <v>4043</v>
      </c>
      <c r="K8" s="230">
        <v>32574</v>
      </c>
      <c r="L8" s="2411"/>
      <c r="M8" s="229">
        <v>88412</v>
      </c>
      <c r="N8" s="220">
        <v>2435</v>
      </c>
      <c r="O8" s="220">
        <v>5355</v>
      </c>
      <c r="P8" s="220">
        <v>13258</v>
      </c>
      <c r="Q8" s="220">
        <v>12652</v>
      </c>
      <c r="R8" s="220">
        <v>6217</v>
      </c>
      <c r="S8" s="220">
        <v>12685</v>
      </c>
      <c r="T8" s="220">
        <v>6963</v>
      </c>
      <c r="U8" s="220">
        <v>3880</v>
      </c>
      <c r="V8" s="230">
        <v>24967</v>
      </c>
    </row>
    <row r="9" spans="1:22" x14ac:dyDescent="0.25">
      <c r="A9" s="243" t="s">
        <v>500</v>
      </c>
      <c r="B9" s="234"/>
      <c r="C9" s="221"/>
      <c r="D9" s="221"/>
      <c r="E9" s="221"/>
      <c r="F9" s="221"/>
      <c r="G9" s="221"/>
      <c r="H9" s="221"/>
      <c r="I9" s="221"/>
      <c r="J9" s="221"/>
      <c r="K9" s="235"/>
      <c r="L9" s="2411"/>
      <c r="M9" s="229">
        <v>18841</v>
      </c>
      <c r="N9" s="220">
        <v>440</v>
      </c>
      <c r="O9" s="220">
        <v>874</v>
      </c>
      <c r="P9" s="220">
        <v>3524</v>
      </c>
      <c r="Q9" s="220">
        <v>4165</v>
      </c>
      <c r="R9" s="220">
        <v>1262</v>
      </c>
      <c r="S9" s="220">
        <v>2373</v>
      </c>
      <c r="T9" s="220">
        <v>2069</v>
      </c>
      <c r="U9" s="220">
        <v>1390</v>
      </c>
      <c r="V9" s="230">
        <v>2744</v>
      </c>
    </row>
    <row r="10" spans="1:22" x14ac:dyDescent="0.25">
      <c r="A10" s="243" t="s">
        <v>496</v>
      </c>
      <c r="B10" s="229">
        <v>4190</v>
      </c>
      <c r="C10" s="220">
        <v>44</v>
      </c>
      <c r="D10" s="220">
        <v>88</v>
      </c>
      <c r="E10" s="220">
        <v>365</v>
      </c>
      <c r="F10" s="220">
        <v>180</v>
      </c>
      <c r="G10" s="220">
        <v>192</v>
      </c>
      <c r="H10" s="220">
        <v>1626</v>
      </c>
      <c r="I10" s="220">
        <v>166</v>
      </c>
      <c r="J10" s="220"/>
      <c r="K10" s="230">
        <v>1529</v>
      </c>
      <c r="L10" s="2411"/>
      <c r="M10" s="229">
        <v>2718</v>
      </c>
      <c r="N10" s="220">
        <v>1</v>
      </c>
      <c r="O10" s="220">
        <v>48</v>
      </c>
      <c r="P10" s="220">
        <v>94</v>
      </c>
      <c r="Q10" s="220">
        <v>93</v>
      </c>
      <c r="R10" s="220">
        <v>222</v>
      </c>
      <c r="S10" s="220">
        <v>491</v>
      </c>
      <c r="T10" s="220">
        <v>79</v>
      </c>
      <c r="U10" s="221"/>
      <c r="V10" s="230">
        <v>1690</v>
      </c>
    </row>
    <row r="11" spans="1:22" x14ac:dyDescent="0.25">
      <c r="A11" s="243" t="s">
        <v>501</v>
      </c>
      <c r="B11" s="234"/>
      <c r="C11" s="221"/>
      <c r="D11" s="221"/>
      <c r="E11" s="221"/>
      <c r="F11" s="221"/>
      <c r="G11" s="221"/>
      <c r="H11" s="221"/>
      <c r="I11" s="221"/>
      <c r="J11" s="221"/>
      <c r="K11" s="235"/>
      <c r="L11" s="2411"/>
      <c r="M11" s="229">
        <v>137881</v>
      </c>
      <c r="N11" s="220">
        <v>2454</v>
      </c>
      <c r="O11" s="220">
        <v>9511</v>
      </c>
      <c r="P11" s="220">
        <v>20377</v>
      </c>
      <c r="Q11" s="220">
        <v>29610</v>
      </c>
      <c r="R11" s="220">
        <v>10640</v>
      </c>
      <c r="S11" s="220">
        <v>20800</v>
      </c>
      <c r="T11" s="220">
        <v>14185</v>
      </c>
      <c r="U11" s="220">
        <v>7297</v>
      </c>
      <c r="V11" s="230">
        <v>23007</v>
      </c>
    </row>
    <row r="12" spans="1:22" x14ac:dyDescent="0.25">
      <c r="A12" s="243" t="s">
        <v>504</v>
      </c>
      <c r="B12" s="234"/>
      <c r="C12" s="221"/>
      <c r="D12" s="221"/>
      <c r="E12" s="221"/>
      <c r="F12" s="221"/>
      <c r="G12" s="221"/>
      <c r="H12" s="221"/>
      <c r="I12" s="221"/>
      <c r="J12" s="221"/>
      <c r="K12" s="235"/>
      <c r="L12" s="2411"/>
      <c r="M12" s="229">
        <v>50094</v>
      </c>
      <c r="N12" s="220">
        <v>1724</v>
      </c>
      <c r="O12" s="220">
        <v>3515</v>
      </c>
      <c r="P12" s="220">
        <v>10882</v>
      </c>
      <c r="Q12" s="220">
        <v>9363</v>
      </c>
      <c r="R12" s="220">
        <v>3726</v>
      </c>
      <c r="S12" s="220">
        <v>6122</v>
      </c>
      <c r="T12" s="220">
        <v>5125</v>
      </c>
      <c r="U12" s="220">
        <v>2294</v>
      </c>
      <c r="V12" s="230">
        <v>7343</v>
      </c>
    </row>
    <row r="13" spans="1:22" x14ac:dyDescent="0.25">
      <c r="A13" s="243" t="s">
        <v>453</v>
      </c>
      <c r="B13" s="234"/>
      <c r="C13" s="221"/>
      <c r="D13" s="221"/>
      <c r="E13" s="221"/>
      <c r="F13" s="221"/>
      <c r="G13" s="221"/>
      <c r="H13" s="221"/>
      <c r="I13" s="221"/>
      <c r="J13" s="221"/>
      <c r="K13" s="235"/>
      <c r="L13" s="2411"/>
      <c r="M13" s="229">
        <v>137602</v>
      </c>
      <c r="N13" s="220">
        <v>6357</v>
      </c>
      <c r="O13" s="220">
        <v>11449</v>
      </c>
      <c r="P13" s="220">
        <v>25673</v>
      </c>
      <c r="Q13" s="220">
        <v>25307</v>
      </c>
      <c r="R13" s="220">
        <v>10666</v>
      </c>
      <c r="S13" s="220">
        <v>18337</v>
      </c>
      <c r="T13" s="220">
        <v>11039</v>
      </c>
      <c r="U13" s="220">
        <v>5768</v>
      </c>
      <c r="V13" s="230">
        <v>23006</v>
      </c>
    </row>
    <row r="14" spans="1:22" x14ac:dyDescent="0.25">
      <c r="A14" s="243" t="s">
        <v>495</v>
      </c>
      <c r="B14" s="234"/>
      <c r="C14" s="221"/>
      <c r="D14" s="221"/>
      <c r="E14" s="221"/>
      <c r="F14" s="221"/>
      <c r="G14" s="221"/>
      <c r="H14" s="221"/>
      <c r="I14" s="221"/>
      <c r="J14" s="221"/>
      <c r="K14" s="235"/>
      <c r="L14" s="2411"/>
      <c r="M14" s="229">
        <v>10487</v>
      </c>
      <c r="N14" s="220">
        <v>398</v>
      </c>
      <c r="O14" s="220">
        <v>492</v>
      </c>
      <c r="P14" s="220">
        <v>1942</v>
      </c>
      <c r="Q14" s="220">
        <v>1762</v>
      </c>
      <c r="R14" s="220">
        <v>525</v>
      </c>
      <c r="S14" s="220">
        <v>1600</v>
      </c>
      <c r="T14" s="220">
        <v>877</v>
      </c>
      <c r="U14" s="220">
        <v>321</v>
      </c>
      <c r="V14" s="230">
        <v>2570</v>
      </c>
    </row>
    <row r="15" spans="1:22" x14ac:dyDescent="0.25">
      <c r="A15" s="243" t="s">
        <v>502</v>
      </c>
      <c r="B15" s="234"/>
      <c r="C15" s="221"/>
      <c r="D15" s="221"/>
      <c r="E15" s="221"/>
      <c r="F15" s="221"/>
      <c r="G15" s="221"/>
      <c r="H15" s="221"/>
      <c r="I15" s="221"/>
      <c r="J15" s="221"/>
      <c r="K15" s="235"/>
      <c r="L15" s="2411"/>
      <c r="M15" s="229">
        <v>7295</v>
      </c>
      <c r="N15" s="220">
        <v>328</v>
      </c>
      <c r="O15" s="220">
        <v>1108</v>
      </c>
      <c r="P15" s="220">
        <v>726</v>
      </c>
      <c r="Q15" s="220">
        <v>994</v>
      </c>
      <c r="R15" s="220">
        <v>652</v>
      </c>
      <c r="S15" s="220">
        <v>1098</v>
      </c>
      <c r="T15" s="220">
        <v>271</v>
      </c>
      <c r="U15" s="220">
        <v>292</v>
      </c>
      <c r="V15" s="230">
        <v>1826</v>
      </c>
    </row>
    <row r="16" spans="1:22" ht="15.75" thickBot="1" x14ac:dyDescent="0.3">
      <c r="A16" s="244" t="s">
        <v>503</v>
      </c>
      <c r="B16" s="236"/>
      <c r="C16" s="237"/>
      <c r="D16" s="237"/>
      <c r="E16" s="237"/>
      <c r="F16" s="237"/>
      <c r="G16" s="237"/>
      <c r="H16" s="237"/>
      <c r="I16" s="237"/>
      <c r="J16" s="237"/>
      <c r="K16" s="238"/>
      <c r="L16" s="2412"/>
      <c r="M16" s="231">
        <v>3535</v>
      </c>
      <c r="N16" s="237"/>
      <c r="O16" s="237"/>
      <c r="P16" s="237"/>
      <c r="Q16" s="232">
        <v>814</v>
      </c>
      <c r="R16" s="237"/>
      <c r="S16" s="232">
        <v>757</v>
      </c>
      <c r="T16" s="232">
        <v>832</v>
      </c>
      <c r="U16" s="237"/>
      <c r="V16" s="233">
        <v>1132</v>
      </c>
    </row>
    <row r="18" spans="1:2" ht="17.25" x14ac:dyDescent="0.25">
      <c r="B18" t="s">
        <v>505</v>
      </c>
    </row>
    <row r="20" spans="1:2" x14ac:dyDescent="0.25">
      <c r="A20" s="2" t="s">
        <v>461</v>
      </c>
    </row>
  </sheetData>
  <mergeCells count="4">
    <mergeCell ref="A3:A4"/>
    <mergeCell ref="B3:K3"/>
    <mergeCell ref="L3:L16"/>
    <mergeCell ref="M3:V3"/>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tint="0.39997558519241921"/>
  </sheetPr>
  <dimension ref="A1:AP11"/>
  <sheetViews>
    <sheetView workbookViewId="0"/>
  </sheetViews>
  <sheetFormatPr baseColWidth="10" defaultRowHeight="15" x14ac:dyDescent="0.25"/>
  <sheetData>
    <row r="1" spans="1:42" ht="18.75" x14ac:dyDescent="0.3">
      <c r="A1" s="1" t="s">
        <v>2</v>
      </c>
      <c r="B1" s="1" t="s">
        <v>3</v>
      </c>
    </row>
    <row r="2" spans="1:42" ht="15.75" thickBot="1" x14ac:dyDescent="0.3"/>
    <row r="3" spans="1:42" ht="15.75" thickBot="1" x14ac:dyDescent="0.3">
      <c r="A3" s="1911" t="s">
        <v>322</v>
      </c>
      <c r="B3" s="1912">
        <v>1990</v>
      </c>
      <c r="C3" s="1913">
        <v>1991</v>
      </c>
      <c r="D3" s="1914">
        <v>1992</v>
      </c>
      <c r="E3" s="1914">
        <v>1993</v>
      </c>
      <c r="F3" s="1915">
        <v>1994</v>
      </c>
      <c r="G3" s="1912">
        <v>1995</v>
      </c>
      <c r="H3" s="1913">
        <v>1996</v>
      </c>
      <c r="I3" s="1914">
        <v>1997</v>
      </c>
      <c r="J3" s="1914">
        <v>1998</v>
      </c>
      <c r="K3" s="1915">
        <v>1999</v>
      </c>
      <c r="L3" s="1912">
        <v>2000</v>
      </c>
      <c r="M3" s="1913">
        <v>2001</v>
      </c>
      <c r="N3" s="1914">
        <v>2002</v>
      </c>
      <c r="O3" s="1914">
        <v>2003</v>
      </c>
      <c r="P3" s="1915">
        <v>2004</v>
      </c>
      <c r="Q3" s="1912">
        <v>2005</v>
      </c>
      <c r="R3" s="1913">
        <v>2006</v>
      </c>
      <c r="S3" s="1914">
        <v>2007</v>
      </c>
      <c r="T3" s="1914">
        <v>2008</v>
      </c>
      <c r="U3" s="1915">
        <v>2009</v>
      </c>
      <c r="V3" s="1912">
        <v>2010</v>
      </c>
      <c r="W3" s="1913">
        <v>2011</v>
      </c>
      <c r="X3" s="1914">
        <v>2012</v>
      </c>
      <c r="Y3" s="1914">
        <v>2013</v>
      </c>
      <c r="Z3" s="1915">
        <v>2014</v>
      </c>
      <c r="AA3" s="1912">
        <v>2015</v>
      </c>
      <c r="AB3" s="1913">
        <v>2016</v>
      </c>
      <c r="AC3" s="1914">
        <v>2017</v>
      </c>
      <c r="AD3" s="1914">
        <v>2018</v>
      </c>
      <c r="AE3" s="1915">
        <v>2019</v>
      </c>
      <c r="AF3" s="1912">
        <v>2020</v>
      </c>
      <c r="AG3" s="1913">
        <v>2021</v>
      </c>
      <c r="AH3" s="1914">
        <v>2022</v>
      </c>
      <c r="AI3" s="1914">
        <v>2023</v>
      </c>
      <c r="AJ3" s="1915">
        <v>2024</v>
      </c>
      <c r="AK3" s="1912">
        <v>2025</v>
      </c>
      <c r="AL3" s="1913">
        <v>2026</v>
      </c>
      <c r="AM3" s="1914">
        <v>2027</v>
      </c>
      <c r="AN3" s="1914">
        <v>2028</v>
      </c>
      <c r="AO3" s="1915">
        <v>2029</v>
      </c>
      <c r="AP3" s="1912">
        <v>2030</v>
      </c>
    </row>
    <row r="4" spans="1:42" x14ac:dyDescent="0.25">
      <c r="A4" s="1916" t="s">
        <v>321</v>
      </c>
      <c r="B4" s="30">
        <v>268.16399999999999</v>
      </c>
      <c r="C4" s="31">
        <v>274.35399999999998</v>
      </c>
      <c r="D4" s="32">
        <v>281.07900000000001</v>
      </c>
      <c r="E4" s="32">
        <v>285.27</v>
      </c>
      <c r="F4" s="33">
        <v>284.15300000000002</v>
      </c>
      <c r="G4" s="30">
        <v>279.01900000000001</v>
      </c>
      <c r="H4" s="31">
        <v>272.935</v>
      </c>
      <c r="I4" s="32">
        <v>265.91500000000002</v>
      </c>
      <c r="J4" s="32">
        <v>258.637</v>
      </c>
      <c r="K4" s="33">
        <v>250.501</v>
      </c>
      <c r="L4" s="30">
        <v>242.655</v>
      </c>
      <c r="M4" s="31">
        <v>236.131</v>
      </c>
      <c r="N4" s="32">
        <v>233.66800000000001</v>
      </c>
      <c r="O4" s="32">
        <v>233.86699999999999</v>
      </c>
      <c r="P4" s="33">
        <v>235.82499999999999</v>
      </c>
      <c r="Q4" s="30">
        <v>238.15299999999999</v>
      </c>
      <c r="R4" s="31">
        <v>237.917</v>
      </c>
      <c r="S4" s="32">
        <v>236.78</v>
      </c>
      <c r="T4" s="32">
        <v>235.00899999999999</v>
      </c>
      <c r="U4" s="33">
        <v>233.52099999999999</v>
      </c>
      <c r="V4" s="30">
        <v>233.59800000000001</v>
      </c>
      <c r="W4" s="31">
        <v>235.971</v>
      </c>
      <c r="X4" s="32">
        <v>238.64500000000001</v>
      </c>
      <c r="Y4" s="32">
        <v>241.77600000000001</v>
      </c>
      <c r="Z4" s="33">
        <v>243.83</v>
      </c>
      <c r="AA4" s="30">
        <v>245.21899999999999</v>
      </c>
      <c r="AB4" s="31">
        <v>246.58799999999999</v>
      </c>
      <c r="AC4" s="32">
        <v>247.78200000000001</v>
      </c>
      <c r="AD4" s="32">
        <v>248.74</v>
      </c>
      <c r="AE4" s="33">
        <v>249.441</v>
      </c>
      <c r="AF4" s="30">
        <v>249.90100000000001</v>
      </c>
      <c r="AG4" s="31">
        <v>250.148</v>
      </c>
      <c r="AH4" s="32">
        <v>250.17500000000001</v>
      </c>
      <c r="AI4" s="32">
        <v>250.01300000000001</v>
      </c>
      <c r="AJ4" s="33">
        <v>249.65299999999999</v>
      </c>
      <c r="AK4" s="30">
        <v>249.125</v>
      </c>
      <c r="AL4" s="31">
        <v>248.476</v>
      </c>
      <c r="AM4" s="32">
        <v>247.72</v>
      </c>
      <c r="AN4" s="32">
        <v>246.88900000000001</v>
      </c>
      <c r="AO4" s="33">
        <v>246.02600000000001</v>
      </c>
      <c r="AP4" s="30">
        <v>245.197</v>
      </c>
    </row>
    <row r="5" spans="1:42" x14ac:dyDescent="0.25">
      <c r="A5" s="1917" t="s">
        <v>323</v>
      </c>
      <c r="B5" s="34">
        <v>268.589</v>
      </c>
      <c r="C5" s="35">
        <v>271.43900000000002</v>
      </c>
      <c r="D5" s="18">
        <v>275.79399999999998</v>
      </c>
      <c r="E5" s="18">
        <v>279.47300000000001</v>
      </c>
      <c r="F5" s="36">
        <v>283.03800000000001</v>
      </c>
      <c r="G5" s="34">
        <v>286.44900000000001</v>
      </c>
      <c r="H5" s="35">
        <v>288.43599999999998</v>
      </c>
      <c r="I5" s="18">
        <v>286.31</v>
      </c>
      <c r="J5" s="18">
        <v>280.38499999999999</v>
      </c>
      <c r="K5" s="36">
        <v>274.303</v>
      </c>
      <c r="L5" s="34">
        <v>268.00799999999998</v>
      </c>
      <c r="M5" s="35">
        <v>261.43099999999998</v>
      </c>
      <c r="N5" s="18">
        <v>254.24</v>
      </c>
      <c r="O5" s="18">
        <v>246.87899999999999</v>
      </c>
      <c r="P5" s="36">
        <v>243.13</v>
      </c>
      <c r="Q5" s="34">
        <v>241.49100000000001</v>
      </c>
      <c r="R5" s="35">
        <v>241.274</v>
      </c>
      <c r="S5" s="18">
        <v>241.63800000000001</v>
      </c>
      <c r="T5" s="18">
        <v>242.732</v>
      </c>
      <c r="U5" s="36">
        <v>241.66900000000001</v>
      </c>
      <c r="V5" s="34">
        <v>240.429</v>
      </c>
      <c r="W5" s="35">
        <v>238.77799999999999</v>
      </c>
      <c r="X5" s="18">
        <v>238.12</v>
      </c>
      <c r="Y5" s="18">
        <v>238.27199999999999</v>
      </c>
      <c r="Z5" s="36">
        <v>239.98</v>
      </c>
      <c r="AA5" s="34">
        <v>242.70699999999999</v>
      </c>
      <c r="AB5" s="35">
        <v>245.822</v>
      </c>
      <c r="AC5" s="18">
        <v>247.82400000000001</v>
      </c>
      <c r="AD5" s="18">
        <v>249.07400000000001</v>
      </c>
      <c r="AE5" s="36">
        <v>250.26300000000001</v>
      </c>
      <c r="AF5" s="34">
        <v>251.31899999999999</v>
      </c>
      <c r="AG5" s="35">
        <v>252.17699999999999</v>
      </c>
      <c r="AH5" s="18">
        <v>252.82</v>
      </c>
      <c r="AI5" s="18">
        <v>253.22900000000001</v>
      </c>
      <c r="AJ5" s="36">
        <v>253.459</v>
      </c>
      <c r="AK5" s="34">
        <v>253.47499999999999</v>
      </c>
      <c r="AL5" s="35">
        <v>253.33</v>
      </c>
      <c r="AM5" s="18">
        <v>253.00700000000001</v>
      </c>
      <c r="AN5" s="18">
        <v>252.524</v>
      </c>
      <c r="AO5" s="36">
        <v>251.898</v>
      </c>
      <c r="AP5" s="34">
        <v>251.17</v>
      </c>
    </row>
    <row r="6" spans="1:42" x14ac:dyDescent="0.25">
      <c r="A6" s="1917" t="s">
        <v>324</v>
      </c>
      <c r="B6" s="34">
        <v>372.30700000000002</v>
      </c>
      <c r="C6" s="35">
        <v>372.33300000000003</v>
      </c>
      <c r="D6" s="18">
        <v>371.56</v>
      </c>
      <c r="E6" s="18">
        <v>370.98899999999998</v>
      </c>
      <c r="F6" s="36">
        <v>370.65100000000001</v>
      </c>
      <c r="G6" s="34">
        <v>371.32499999999999</v>
      </c>
      <c r="H6" s="35">
        <v>373.49299999999999</v>
      </c>
      <c r="I6" s="18">
        <v>377.505</v>
      </c>
      <c r="J6" s="18">
        <v>381.52499999999998</v>
      </c>
      <c r="K6" s="36">
        <v>384.03899999999999</v>
      </c>
      <c r="L6" s="34">
        <v>384.04300000000001</v>
      </c>
      <c r="M6" s="35">
        <v>379.399</v>
      </c>
      <c r="N6" s="18">
        <v>373.36399999999998</v>
      </c>
      <c r="O6" s="18">
        <v>367.27199999999999</v>
      </c>
      <c r="P6" s="36">
        <v>358.90199999999999</v>
      </c>
      <c r="Q6" s="34">
        <v>351.25099999999998</v>
      </c>
      <c r="R6" s="35">
        <v>343.11700000000002</v>
      </c>
      <c r="S6" s="18">
        <v>333.59399999999999</v>
      </c>
      <c r="T6" s="18">
        <v>328.49400000000003</v>
      </c>
      <c r="U6" s="36">
        <v>326.16399999999999</v>
      </c>
      <c r="V6" s="34">
        <v>324.548</v>
      </c>
      <c r="W6" s="35">
        <v>325.529</v>
      </c>
      <c r="X6" s="18">
        <v>326.09800000000001</v>
      </c>
      <c r="Y6" s="18">
        <v>325.423</v>
      </c>
      <c r="Z6" s="36">
        <v>324.69400000000002</v>
      </c>
      <c r="AA6" s="34">
        <v>323.714</v>
      </c>
      <c r="AB6" s="35">
        <v>323.185</v>
      </c>
      <c r="AC6" s="18">
        <v>324.83</v>
      </c>
      <c r="AD6" s="18">
        <v>327.52800000000002</v>
      </c>
      <c r="AE6" s="36">
        <v>330.447</v>
      </c>
      <c r="AF6" s="34">
        <v>333.74099999999999</v>
      </c>
      <c r="AG6" s="35">
        <v>335.96800000000002</v>
      </c>
      <c r="AH6" s="18">
        <v>337.46199999999999</v>
      </c>
      <c r="AI6" s="18">
        <v>338.85700000000003</v>
      </c>
      <c r="AJ6" s="36">
        <v>340.05</v>
      </c>
      <c r="AK6" s="34">
        <v>341.01400000000001</v>
      </c>
      <c r="AL6" s="35">
        <v>341.71199999999999</v>
      </c>
      <c r="AM6" s="18">
        <v>342.16899999999998</v>
      </c>
      <c r="AN6" s="18">
        <v>342.35899999999998</v>
      </c>
      <c r="AO6" s="36">
        <v>342.29700000000003</v>
      </c>
      <c r="AP6" s="34">
        <v>342.01600000000002</v>
      </c>
    </row>
    <row r="7" spans="1:42" x14ac:dyDescent="0.25">
      <c r="A7" s="1917" t="s">
        <v>325</v>
      </c>
      <c r="B7" s="34">
        <v>436.435</v>
      </c>
      <c r="C7" s="35">
        <v>444.63200000000001</v>
      </c>
      <c r="D7" s="18">
        <v>458.678</v>
      </c>
      <c r="E7" s="18">
        <v>470.39400000000001</v>
      </c>
      <c r="F7" s="36">
        <v>477.11099999999999</v>
      </c>
      <c r="G7" s="34">
        <v>479.04399999999998</v>
      </c>
      <c r="H7" s="35">
        <v>475.95600000000002</v>
      </c>
      <c r="I7" s="18">
        <v>470.733</v>
      </c>
      <c r="J7" s="18">
        <v>467.90499999999997</v>
      </c>
      <c r="K7" s="36">
        <v>468.53199999999998</v>
      </c>
      <c r="L7" s="34">
        <v>470.76</v>
      </c>
      <c r="M7" s="35">
        <v>475.517</v>
      </c>
      <c r="N7" s="18">
        <v>481.69600000000003</v>
      </c>
      <c r="O7" s="18">
        <v>486.03800000000001</v>
      </c>
      <c r="P7" s="36">
        <v>488.39</v>
      </c>
      <c r="Q7" s="34">
        <v>486.89800000000002</v>
      </c>
      <c r="R7" s="35">
        <v>481.84800000000001</v>
      </c>
      <c r="S7" s="18">
        <v>474.60700000000003</v>
      </c>
      <c r="T7" s="18">
        <v>463.32100000000003</v>
      </c>
      <c r="U7" s="36">
        <v>451.08100000000002</v>
      </c>
      <c r="V7" s="34">
        <v>440.96300000000002</v>
      </c>
      <c r="W7" s="35">
        <v>430.46600000000001</v>
      </c>
      <c r="X7" s="18">
        <v>422.19200000000001</v>
      </c>
      <c r="Y7" s="18">
        <v>417.76100000000002</v>
      </c>
      <c r="Z7" s="36">
        <v>416.16800000000001</v>
      </c>
      <c r="AA7" s="34">
        <v>416.25200000000001</v>
      </c>
      <c r="AB7" s="35">
        <v>416.971</v>
      </c>
      <c r="AC7" s="18">
        <v>416.84800000000001</v>
      </c>
      <c r="AD7" s="18">
        <v>416.07499999999999</v>
      </c>
      <c r="AE7" s="36">
        <v>415.33600000000001</v>
      </c>
      <c r="AF7" s="34">
        <v>414.17500000000001</v>
      </c>
      <c r="AG7" s="35">
        <v>414.89699999999999</v>
      </c>
      <c r="AH7" s="18">
        <v>417.39600000000002</v>
      </c>
      <c r="AI7" s="18">
        <v>420.29199999999997</v>
      </c>
      <c r="AJ7" s="36">
        <v>423.488</v>
      </c>
      <c r="AK7" s="34">
        <v>427.06200000000001</v>
      </c>
      <c r="AL7" s="35">
        <v>429.57600000000002</v>
      </c>
      <c r="AM7" s="18">
        <v>431.33800000000002</v>
      </c>
      <c r="AN7" s="18">
        <v>432.935</v>
      </c>
      <c r="AO7" s="36">
        <v>434.29700000000003</v>
      </c>
      <c r="AP7" s="34">
        <v>435.35399999999998</v>
      </c>
    </row>
    <row r="8" spans="1:42" x14ac:dyDescent="0.25">
      <c r="A8" s="1917" t="s">
        <v>326</v>
      </c>
      <c r="B8" s="34">
        <v>513.96</v>
      </c>
      <c r="C8" s="35">
        <v>497.73599999999999</v>
      </c>
      <c r="D8" s="18">
        <v>483.34500000000003</v>
      </c>
      <c r="E8" s="18">
        <v>472.30799999999999</v>
      </c>
      <c r="F8" s="36">
        <v>462.74700000000001</v>
      </c>
      <c r="G8" s="34">
        <v>457.63200000000001</v>
      </c>
      <c r="H8" s="35">
        <v>460.50299999999999</v>
      </c>
      <c r="I8" s="18">
        <v>468.38299999999998</v>
      </c>
      <c r="J8" s="18">
        <v>476.29399999999998</v>
      </c>
      <c r="K8" s="36">
        <v>482.613</v>
      </c>
      <c r="L8" s="34">
        <v>485.24900000000002</v>
      </c>
      <c r="M8" s="35">
        <v>483.471</v>
      </c>
      <c r="N8" s="18">
        <v>480.60399999999998</v>
      </c>
      <c r="O8" s="18">
        <v>481.45800000000003</v>
      </c>
      <c r="P8" s="36">
        <v>484.77100000000002</v>
      </c>
      <c r="Q8" s="34">
        <v>488.08699999999999</v>
      </c>
      <c r="R8" s="35">
        <v>492.738</v>
      </c>
      <c r="S8" s="18">
        <v>497.839</v>
      </c>
      <c r="T8" s="18">
        <v>501.11700000000002</v>
      </c>
      <c r="U8" s="36">
        <v>501.64699999999999</v>
      </c>
      <c r="V8" s="34">
        <v>498.40199999999999</v>
      </c>
      <c r="W8" s="35">
        <v>492.82299999999998</v>
      </c>
      <c r="X8" s="18">
        <v>485.79899999999998</v>
      </c>
      <c r="Y8" s="18">
        <v>476.61700000000002</v>
      </c>
      <c r="Z8" s="36">
        <v>466.09</v>
      </c>
      <c r="AA8" s="34">
        <v>456.76900000000001</v>
      </c>
      <c r="AB8" s="35">
        <v>447.33499999999998</v>
      </c>
      <c r="AC8" s="18">
        <v>439.30799999999999</v>
      </c>
      <c r="AD8" s="18">
        <v>434.79399999999998</v>
      </c>
      <c r="AE8" s="36">
        <v>432.95800000000003</v>
      </c>
      <c r="AF8" s="34">
        <v>432.726</v>
      </c>
      <c r="AG8" s="35">
        <v>433.09300000000002</v>
      </c>
      <c r="AH8" s="18">
        <v>432.72300000000001</v>
      </c>
      <c r="AI8" s="18">
        <v>431.79599999999999</v>
      </c>
      <c r="AJ8" s="36">
        <v>430.97399999999999</v>
      </c>
      <c r="AK8" s="34">
        <v>429.80500000000001</v>
      </c>
      <c r="AL8" s="35">
        <v>430.53500000000003</v>
      </c>
      <c r="AM8" s="18">
        <v>433.05099999999999</v>
      </c>
      <c r="AN8" s="18">
        <v>435.95299999999997</v>
      </c>
      <c r="AO8" s="36">
        <v>439.12</v>
      </c>
      <c r="AP8" s="34">
        <v>442.661</v>
      </c>
    </row>
    <row r="9" spans="1:42" ht="15.75" thickBot="1" x14ac:dyDescent="0.3">
      <c r="A9" s="1917" t="s">
        <v>327</v>
      </c>
      <c r="B9" s="37">
        <v>1320.9190000000001</v>
      </c>
      <c r="C9" s="35">
        <v>1327.567</v>
      </c>
      <c r="D9" s="18">
        <v>1325.3920000000001</v>
      </c>
      <c r="E9" s="18">
        <v>1306.953</v>
      </c>
      <c r="F9" s="36">
        <v>1271.8589999999999</v>
      </c>
      <c r="G9" s="37">
        <v>1229.4269999999999</v>
      </c>
      <c r="H9" s="35">
        <v>1184.5719999999999</v>
      </c>
      <c r="I9" s="18">
        <v>1138.2249999999999</v>
      </c>
      <c r="J9" s="18">
        <v>1093.2449999999999</v>
      </c>
      <c r="K9" s="36">
        <v>1054.412</v>
      </c>
      <c r="L9" s="37">
        <v>1027.0619999999999</v>
      </c>
      <c r="M9" s="35">
        <v>1013.102</v>
      </c>
      <c r="N9" s="18">
        <v>1009.3920000000001</v>
      </c>
      <c r="O9" s="18">
        <v>1014.663</v>
      </c>
      <c r="P9" s="36">
        <v>1024.5170000000001</v>
      </c>
      <c r="Q9" s="37">
        <v>1036.1949999999999</v>
      </c>
      <c r="R9" s="35">
        <v>1044.9290000000001</v>
      </c>
      <c r="S9" s="18">
        <v>1053.6020000000001</v>
      </c>
      <c r="T9" s="18">
        <v>1065.2370000000001</v>
      </c>
      <c r="U9" s="36">
        <v>1074.1579999999999</v>
      </c>
      <c r="V9" s="37">
        <v>1078.537</v>
      </c>
      <c r="W9" s="35">
        <v>1082.383</v>
      </c>
      <c r="X9" s="18">
        <v>1084.8789999999999</v>
      </c>
      <c r="Y9" s="18">
        <v>1088.1880000000001</v>
      </c>
      <c r="Z9" s="36">
        <v>1091.566</v>
      </c>
      <c r="AA9" s="37">
        <v>1093.32</v>
      </c>
      <c r="AB9" s="35">
        <v>1094.482</v>
      </c>
      <c r="AC9" s="18">
        <v>1093.2619999999999</v>
      </c>
      <c r="AD9" s="18">
        <v>1087.069</v>
      </c>
      <c r="AE9" s="36">
        <v>1076.7439999999999</v>
      </c>
      <c r="AF9" s="37">
        <v>1064.528</v>
      </c>
      <c r="AG9" s="35">
        <v>1050.0899999999999</v>
      </c>
      <c r="AH9" s="18">
        <v>1035.4639999999999</v>
      </c>
      <c r="AI9" s="18">
        <v>1022.2619999999999</v>
      </c>
      <c r="AJ9" s="36">
        <v>1010.563</v>
      </c>
      <c r="AK9" s="37">
        <v>1001.495</v>
      </c>
      <c r="AL9" s="35">
        <v>993.298</v>
      </c>
      <c r="AM9" s="18">
        <v>986.11</v>
      </c>
      <c r="AN9" s="18">
        <v>981.60699999999997</v>
      </c>
      <c r="AO9" s="36">
        <v>979.51499999999999</v>
      </c>
      <c r="AP9" s="37">
        <v>978.66099999999994</v>
      </c>
    </row>
    <row r="11" spans="1:42" s="3" customFormat="1" x14ac:dyDescent="0.25">
      <c r="A11" s="3" t="s">
        <v>4</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rgb="FFFFFFCC"/>
  </sheetPr>
  <dimension ref="A1:AG12"/>
  <sheetViews>
    <sheetView workbookViewId="0">
      <selection activeCell="C41" sqref="C41"/>
    </sheetView>
  </sheetViews>
  <sheetFormatPr baseColWidth="10" defaultRowHeight="15" x14ac:dyDescent="0.25"/>
  <cols>
    <col min="1" max="1" width="20.140625" customWidth="1"/>
    <col min="12" max="12" width="1.7109375" customWidth="1"/>
    <col min="23" max="23" width="1.7109375" customWidth="1"/>
  </cols>
  <sheetData>
    <row r="1" spans="1:33" ht="18.75" x14ac:dyDescent="0.3">
      <c r="A1" s="1" t="s">
        <v>35</v>
      </c>
      <c r="B1" s="1" t="s">
        <v>36</v>
      </c>
    </row>
    <row r="2" spans="1:33" ht="15.75" thickBot="1" x14ac:dyDescent="0.3"/>
    <row r="3" spans="1:33" x14ac:dyDescent="0.25">
      <c r="A3" s="2408" t="s">
        <v>462</v>
      </c>
      <c r="B3" s="2133" t="s">
        <v>501</v>
      </c>
      <c r="C3" s="2134"/>
      <c r="D3" s="2134"/>
      <c r="E3" s="2134"/>
      <c r="F3" s="2134"/>
      <c r="G3" s="2134"/>
      <c r="H3" s="2134"/>
      <c r="I3" s="2134"/>
      <c r="J3" s="2134"/>
      <c r="K3" s="2210"/>
      <c r="L3" s="2410"/>
      <c r="M3" s="2133" t="s">
        <v>504</v>
      </c>
      <c r="N3" s="2134"/>
      <c r="O3" s="2134"/>
      <c r="P3" s="2134"/>
      <c r="Q3" s="2134"/>
      <c r="R3" s="2134"/>
      <c r="S3" s="2134"/>
      <c r="T3" s="2134"/>
      <c r="U3" s="2134"/>
      <c r="V3" s="2210"/>
      <c r="W3" s="2410"/>
      <c r="X3" s="2133" t="s">
        <v>512</v>
      </c>
      <c r="Y3" s="2134"/>
      <c r="Z3" s="2134"/>
      <c r="AA3" s="2134"/>
      <c r="AB3" s="2134"/>
      <c r="AC3" s="2134"/>
      <c r="AD3" s="2134"/>
      <c r="AE3" s="2134"/>
      <c r="AF3" s="2134"/>
      <c r="AG3" s="2210"/>
    </row>
    <row r="4" spans="1:33" x14ac:dyDescent="0.25">
      <c r="A4" s="2409"/>
      <c r="B4" s="239" t="s">
        <v>489</v>
      </c>
      <c r="C4" s="219" t="s">
        <v>490</v>
      </c>
      <c r="D4" s="219" t="s">
        <v>491</v>
      </c>
      <c r="E4" s="219" t="s">
        <v>337</v>
      </c>
      <c r="F4" s="219" t="s">
        <v>338</v>
      </c>
      <c r="G4" s="219" t="s">
        <v>492</v>
      </c>
      <c r="H4" s="219" t="s">
        <v>493</v>
      </c>
      <c r="I4" s="219" t="s">
        <v>334</v>
      </c>
      <c r="J4" s="219" t="s">
        <v>494</v>
      </c>
      <c r="K4" s="240" t="s">
        <v>336</v>
      </c>
      <c r="L4" s="2411"/>
      <c r="M4" s="239" t="s">
        <v>489</v>
      </c>
      <c r="N4" s="219" t="s">
        <v>490</v>
      </c>
      <c r="O4" s="219" t="s">
        <v>491</v>
      </c>
      <c r="P4" s="219" t="s">
        <v>337</v>
      </c>
      <c r="Q4" s="219" t="s">
        <v>338</v>
      </c>
      <c r="R4" s="219" t="s">
        <v>492</v>
      </c>
      <c r="S4" s="219" t="s">
        <v>493</v>
      </c>
      <c r="T4" s="219" t="s">
        <v>334</v>
      </c>
      <c r="U4" s="219" t="s">
        <v>494</v>
      </c>
      <c r="V4" s="240" t="s">
        <v>336</v>
      </c>
      <c r="W4" s="2411"/>
      <c r="X4" s="239" t="s">
        <v>489</v>
      </c>
      <c r="Y4" s="219" t="s">
        <v>490</v>
      </c>
      <c r="Z4" s="219" t="s">
        <v>491</v>
      </c>
      <c r="AA4" s="219" t="s">
        <v>337</v>
      </c>
      <c r="AB4" s="219" t="s">
        <v>338</v>
      </c>
      <c r="AC4" s="219" t="s">
        <v>492</v>
      </c>
      <c r="AD4" s="219" t="s">
        <v>493</v>
      </c>
      <c r="AE4" s="219" t="s">
        <v>334</v>
      </c>
      <c r="AF4" s="219" t="s">
        <v>494</v>
      </c>
      <c r="AG4" s="240" t="s">
        <v>336</v>
      </c>
    </row>
    <row r="5" spans="1:33" x14ac:dyDescent="0.25">
      <c r="A5" s="241" t="s">
        <v>506</v>
      </c>
      <c r="B5" s="229">
        <v>102481</v>
      </c>
      <c r="C5" s="220">
        <v>1942</v>
      </c>
      <c r="D5" s="220">
        <v>7073</v>
      </c>
      <c r="E5" s="220">
        <v>16112</v>
      </c>
      <c r="F5" s="220">
        <v>21942</v>
      </c>
      <c r="G5" s="220">
        <v>7857</v>
      </c>
      <c r="H5" s="220">
        <v>15712</v>
      </c>
      <c r="I5" s="220">
        <v>10946</v>
      </c>
      <c r="J5" s="220">
        <v>5498</v>
      </c>
      <c r="K5" s="230">
        <v>15399</v>
      </c>
      <c r="L5" s="2411"/>
      <c r="M5" s="229">
        <v>13646</v>
      </c>
      <c r="N5" s="220">
        <v>317</v>
      </c>
      <c r="O5" s="220">
        <v>948</v>
      </c>
      <c r="P5" s="220">
        <v>2562</v>
      </c>
      <c r="Q5" s="220">
        <v>3047</v>
      </c>
      <c r="R5" s="220">
        <v>1013</v>
      </c>
      <c r="S5" s="220">
        <v>1295</v>
      </c>
      <c r="T5" s="220">
        <v>1083</v>
      </c>
      <c r="U5" s="220">
        <v>590</v>
      </c>
      <c r="V5" s="230">
        <v>2791</v>
      </c>
      <c r="W5" s="2411"/>
      <c r="X5" s="229">
        <v>54103</v>
      </c>
      <c r="Y5" s="220">
        <v>2195</v>
      </c>
      <c r="Z5" s="220">
        <v>4314</v>
      </c>
      <c r="AA5" s="220">
        <v>9364</v>
      </c>
      <c r="AB5" s="220">
        <v>10151</v>
      </c>
      <c r="AC5" s="220">
        <v>3536</v>
      </c>
      <c r="AD5" s="220">
        <v>7791</v>
      </c>
      <c r="AE5" s="220">
        <v>3735</v>
      </c>
      <c r="AF5" s="220">
        <v>1771</v>
      </c>
      <c r="AG5" s="230">
        <v>11246</v>
      </c>
    </row>
    <row r="6" spans="1:33" x14ac:dyDescent="0.25">
      <c r="A6" s="241" t="s">
        <v>507</v>
      </c>
      <c r="B6" s="229">
        <v>34583</v>
      </c>
      <c r="C6" s="220">
        <v>512</v>
      </c>
      <c r="D6" s="220">
        <v>2397</v>
      </c>
      <c r="E6" s="220">
        <v>3951</v>
      </c>
      <c r="F6" s="220">
        <v>7583</v>
      </c>
      <c r="G6" s="220">
        <v>2726</v>
      </c>
      <c r="H6" s="220">
        <v>4911</v>
      </c>
      <c r="I6" s="220">
        <v>3096</v>
      </c>
      <c r="J6" s="220">
        <v>1799</v>
      </c>
      <c r="K6" s="230">
        <v>7608</v>
      </c>
      <c r="L6" s="2411"/>
      <c r="M6" s="229">
        <v>11030</v>
      </c>
      <c r="N6" s="220">
        <v>614</v>
      </c>
      <c r="O6" s="220">
        <v>438</v>
      </c>
      <c r="P6" s="220">
        <v>2394</v>
      </c>
      <c r="Q6" s="220">
        <v>1325</v>
      </c>
      <c r="R6" s="220">
        <v>663</v>
      </c>
      <c r="S6" s="220">
        <v>999</v>
      </c>
      <c r="T6" s="220">
        <v>1084</v>
      </c>
      <c r="U6" s="220">
        <v>623</v>
      </c>
      <c r="V6" s="230">
        <v>2890</v>
      </c>
      <c r="W6" s="2411"/>
      <c r="X6" s="229">
        <v>42781</v>
      </c>
      <c r="Y6" s="220">
        <v>2274</v>
      </c>
      <c r="Z6" s="220">
        <v>3377</v>
      </c>
      <c r="AA6" s="220">
        <v>7596</v>
      </c>
      <c r="AB6" s="220">
        <v>7475</v>
      </c>
      <c r="AC6" s="220">
        <v>3309</v>
      </c>
      <c r="AD6" s="220">
        <v>5610</v>
      </c>
      <c r="AE6" s="220">
        <v>3684</v>
      </c>
      <c r="AF6" s="220">
        <v>2335</v>
      </c>
      <c r="AG6" s="230">
        <v>7121</v>
      </c>
    </row>
    <row r="7" spans="1:33" x14ac:dyDescent="0.25">
      <c r="A7" s="241" t="s">
        <v>508</v>
      </c>
      <c r="B7" s="234"/>
      <c r="C7" s="221"/>
      <c r="D7" s="221"/>
      <c r="E7" s="221"/>
      <c r="F7" s="221"/>
      <c r="G7" s="221"/>
      <c r="H7" s="221"/>
      <c r="I7" s="221"/>
      <c r="J7" s="221"/>
      <c r="K7" s="235"/>
      <c r="L7" s="2411"/>
      <c r="M7" s="229">
        <v>2252</v>
      </c>
      <c r="N7" s="220">
        <v>146</v>
      </c>
      <c r="O7" s="220">
        <v>53</v>
      </c>
      <c r="P7" s="220">
        <v>387</v>
      </c>
      <c r="Q7" s="220">
        <v>382</v>
      </c>
      <c r="R7" s="220">
        <v>202</v>
      </c>
      <c r="S7" s="220">
        <v>50</v>
      </c>
      <c r="T7" s="220">
        <v>615</v>
      </c>
      <c r="U7" s="220">
        <v>212</v>
      </c>
      <c r="V7" s="230">
        <v>205</v>
      </c>
      <c r="W7" s="2411"/>
      <c r="X7" s="229">
        <v>8169</v>
      </c>
      <c r="Y7" s="220">
        <v>529</v>
      </c>
      <c r="Z7" s="220">
        <v>449</v>
      </c>
      <c r="AA7" s="220">
        <v>1494</v>
      </c>
      <c r="AB7" s="220">
        <v>1122</v>
      </c>
      <c r="AC7" s="220">
        <v>975</v>
      </c>
      <c r="AD7" s="220">
        <v>401</v>
      </c>
      <c r="AE7" s="220">
        <v>1094</v>
      </c>
      <c r="AF7" s="220">
        <v>459</v>
      </c>
      <c r="AG7" s="230">
        <v>1646</v>
      </c>
    </row>
    <row r="8" spans="1:33" x14ac:dyDescent="0.25">
      <c r="A8" s="241" t="s">
        <v>509</v>
      </c>
      <c r="B8" s="234"/>
      <c r="C8" s="221"/>
      <c r="D8" s="221"/>
      <c r="E8" s="221"/>
      <c r="F8" s="221"/>
      <c r="G8" s="221"/>
      <c r="H8" s="221"/>
      <c r="I8" s="221"/>
      <c r="J8" s="221"/>
      <c r="K8" s="235"/>
      <c r="L8" s="2411"/>
      <c r="M8" s="229">
        <v>1657</v>
      </c>
      <c r="N8" s="221"/>
      <c r="O8" s="220">
        <v>160</v>
      </c>
      <c r="P8" s="220">
        <v>853</v>
      </c>
      <c r="Q8" s="220">
        <v>63</v>
      </c>
      <c r="R8" s="220">
        <v>84</v>
      </c>
      <c r="S8" s="220">
        <v>247</v>
      </c>
      <c r="T8" s="221"/>
      <c r="U8" s="221"/>
      <c r="V8" s="230">
        <v>250</v>
      </c>
      <c r="W8" s="2411"/>
      <c r="X8" s="234"/>
      <c r="Y8" s="221"/>
      <c r="Z8" s="221"/>
      <c r="AA8" s="221"/>
      <c r="AB8" s="221"/>
      <c r="AC8" s="221"/>
      <c r="AD8" s="221"/>
      <c r="AE8" s="221"/>
      <c r="AF8" s="221"/>
      <c r="AG8" s="235"/>
    </row>
    <row r="9" spans="1:33" x14ac:dyDescent="0.25">
      <c r="A9" s="241" t="s">
        <v>510</v>
      </c>
      <c r="B9" s="234"/>
      <c r="C9" s="221"/>
      <c r="D9" s="221"/>
      <c r="E9" s="221"/>
      <c r="F9" s="221"/>
      <c r="G9" s="221"/>
      <c r="H9" s="221"/>
      <c r="I9" s="221"/>
      <c r="J9" s="221"/>
      <c r="K9" s="235"/>
      <c r="L9" s="2411"/>
      <c r="M9" s="229">
        <v>8117</v>
      </c>
      <c r="N9" s="220">
        <v>379</v>
      </c>
      <c r="O9" s="220">
        <v>596</v>
      </c>
      <c r="P9" s="220">
        <v>1626</v>
      </c>
      <c r="Q9" s="220">
        <v>1448</v>
      </c>
      <c r="R9" s="220">
        <v>865</v>
      </c>
      <c r="S9" s="220">
        <v>720</v>
      </c>
      <c r="T9" s="220">
        <v>798</v>
      </c>
      <c r="U9" s="220">
        <v>478</v>
      </c>
      <c r="V9" s="230">
        <v>1207</v>
      </c>
      <c r="W9" s="2411"/>
      <c r="X9" s="229">
        <v>28730</v>
      </c>
      <c r="Y9" s="220">
        <v>1359</v>
      </c>
      <c r="Z9" s="220">
        <v>2915</v>
      </c>
      <c r="AA9" s="220">
        <v>6118</v>
      </c>
      <c r="AB9" s="220">
        <v>5914</v>
      </c>
      <c r="AC9" s="220">
        <v>2471</v>
      </c>
      <c r="AD9" s="220">
        <v>3613</v>
      </c>
      <c r="AE9" s="220">
        <v>2276</v>
      </c>
      <c r="AF9" s="220">
        <v>1203</v>
      </c>
      <c r="AG9" s="230">
        <v>2861</v>
      </c>
    </row>
    <row r="10" spans="1:33" ht="15.75" thickBot="1" x14ac:dyDescent="0.3">
      <c r="A10" s="242" t="s">
        <v>511</v>
      </c>
      <c r="B10" s="231">
        <v>817</v>
      </c>
      <c r="C10" s="232">
        <v>0</v>
      </c>
      <c r="D10" s="232">
        <v>41</v>
      </c>
      <c r="E10" s="232">
        <v>314</v>
      </c>
      <c r="F10" s="232">
        <v>85</v>
      </c>
      <c r="G10" s="232">
        <v>57</v>
      </c>
      <c r="H10" s="232">
        <v>177</v>
      </c>
      <c r="I10" s="232">
        <v>143</v>
      </c>
      <c r="J10" s="232">
        <v>0</v>
      </c>
      <c r="K10" s="233">
        <v>0</v>
      </c>
      <c r="L10" s="245"/>
      <c r="M10" s="231">
        <v>13392</v>
      </c>
      <c r="N10" s="232">
        <v>268</v>
      </c>
      <c r="O10" s="232">
        <v>1320</v>
      </c>
      <c r="P10" s="232">
        <v>3060</v>
      </c>
      <c r="Q10" s="232">
        <v>3098</v>
      </c>
      <c r="R10" s="232">
        <v>899</v>
      </c>
      <c r="S10" s="232">
        <v>2811</v>
      </c>
      <c r="T10" s="232">
        <v>1545</v>
      </c>
      <c r="U10" s="232">
        <v>391</v>
      </c>
      <c r="V10" s="238"/>
      <c r="W10" s="245"/>
      <c r="X10" s="231">
        <v>3819</v>
      </c>
      <c r="Y10" s="237"/>
      <c r="Z10" s="232">
        <v>394</v>
      </c>
      <c r="AA10" s="232">
        <v>1101</v>
      </c>
      <c r="AB10" s="232">
        <v>645</v>
      </c>
      <c r="AC10" s="232">
        <v>375</v>
      </c>
      <c r="AD10" s="232">
        <v>922</v>
      </c>
      <c r="AE10" s="232">
        <v>250</v>
      </c>
      <c r="AF10" s="237"/>
      <c r="AG10" s="233">
        <v>132</v>
      </c>
    </row>
    <row r="12" spans="1:33" s="3" customFormat="1" x14ac:dyDescent="0.25">
      <c r="A12" s="3" t="s">
        <v>514</v>
      </c>
    </row>
  </sheetData>
  <mergeCells count="6">
    <mergeCell ref="X3:AG3"/>
    <mergeCell ref="A3:A4"/>
    <mergeCell ref="B3:K3"/>
    <mergeCell ref="L3:L9"/>
    <mergeCell ref="M3:V3"/>
    <mergeCell ref="W3:W9"/>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2">
    <tabColor rgb="FFFFFFCC"/>
  </sheetPr>
  <dimension ref="A1:J45"/>
  <sheetViews>
    <sheetView workbookViewId="0">
      <selection activeCell="F46" sqref="F46"/>
    </sheetView>
  </sheetViews>
  <sheetFormatPr baseColWidth="10" defaultRowHeight="15" x14ac:dyDescent="0.25"/>
  <cols>
    <col min="1" max="1" width="17.85546875" customWidth="1"/>
    <col min="8" max="8" width="17.85546875" customWidth="1"/>
    <col min="9" max="9" width="15.7109375" customWidth="1"/>
    <col min="10" max="10" width="19.7109375" customWidth="1"/>
  </cols>
  <sheetData>
    <row r="1" spans="1:10" ht="18.75" x14ac:dyDescent="0.3">
      <c r="A1" s="1" t="s">
        <v>515</v>
      </c>
      <c r="B1" s="1" t="s">
        <v>516</v>
      </c>
    </row>
    <row r="2" spans="1:10" ht="15.75" thickBot="1" x14ac:dyDescent="0.3"/>
    <row r="3" spans="1:10" ht="45.75" thickBot="1" x14ac:dyDescent="0.3">
      <c r="A3" s="20"/>
      <c r="B3" s="272" t="s">
        <v>519</v>
      </c>
      <c r="C3" s="265" t="s">
        <v>520</v>
      </c>
      <c r="D3" s="265" t="s">
        <v>521</v>
      </c>
      <c r="E3" s="265" t="s">
        <v>517</v>
      </c>
      <c r="F3" s="273" t="s">
        <v>518</v>
      </c>
      <c r="H3" s="264" t="s">
        <v>523</v>
      </c>
      <c r="I3" s="265" t="s">
        <v>365</v>
      </c>
      <c r="J3" s="266" t="s">
        <v>524</v>
      </c>
    </row>
    <row r="4" spans="1:10" x14ac:dyDescent="0.25">
      <c r="A4" s="277" t="s">
        <v>328</v>
      </c>
      <c r="B4" s="274">
        <v>86.3</v>
      </c>
      <c r="C4" s="267">
        <v>2.1</v>
      </c>
      <c r="D4" s="267">
        <v>2</v>
      </c>
      <c r="E4" s="267">
        <v>9.6</v>
      </c>
      <c r="F4" s="268">
        <v>100</v>
      </c>
      <c r="H4" s="257" t="s">
        <v>525</v>
      </c>
      <c r="I4" s="249" t="s">
        <v>328</v>
      </c>
      <c r="J4" s="258">
        <v>13.6</v>
      </c>
    </row>
    <row r="5" spans="1:10" x14ac:dyDescent="0.25">
      <c r="A5" s="278" t="s">
        <v>329</v>
      </c>
      <c r="B5" s="275">
        <v>88.9</v>
      </c>
      <c r="C5" s="246">
        <v>0.6</v>
      </c>
      <c r="D5" s="246">
        <v>4.9000000000000004</v>
      </c>
      <c r="E5" s="246">
        <v>5.6</v>
      </c>
      <c r="F5" s="269">
        <v>100</v>
      </c>
      <c r="H5" s="257" t="s">
        <v>526</v>
      </c>
      <c r="I5" s="249"/>
      <c r="J5" s="258">
        <v>15.7</v>
      </c>
    </row>
    <row r="6" spans="1:10" x14ac:dyDescent="0.25">
      <c r="A6" s="278" t="s">
        <v>330</v>
      </c>
      <c r="B6" s="275">
        <v>84.9</v>
      </c>
      <c r="C6" s="246">
        <v>5.3</v>
      </c>
      <c r="D6" s="246">
        <v>3.1</v>
      </c>
      <c r="E6" s="246">
        <v>6.7</v>
      </c>
      <c r="F6" s="269">
        <v>100</v>
      </c>
      <c r="H6" s="257" t="s">
        <v>527</v>
      </c>
      <c r="I6" s="249"/>
      <c r="J6" s="258" t="e">
        <f>NA()</f>
        <v>#N/A</v>
      </c>
    </row>
    <row r="7" spans="1:10" x14ac:dyDescent="0.25">
      <c r="A7" s="278" t="s">
        <v>331</v>
      </c>
      <c r="B7" s="275">
        <v>79.900000000000006</v>
      </c>
      <c r="C7" s="246">
        <v>5</v>
      </c>
      <c r="D7" s="246">
        <v>7.2</v>
      </c>
      <c r="E7" s="246">
        <v>7.9</v>
      </c>
      <c r="F7" s="269">
        <v>100</v>
      </c>
      <c r="H7" s="259" t="s">
        <v>528</v>
      </c>
      <c r="I7" s="252"/>
      <c r="J7" s="260">
        <v>13.7</v>
      </c>
    </row>
    <row r="8" spans="1:10" x14ac:dyDescent="0.25">
      <c r="A8" s="278" t="s">
        <v>332</v>
      </c>
      <c r="B8" s="275">
        <v>78.2</v>
      </c>
      <c r="C8" s="246">
        <v>5.5</v>
      </c>
      <c r="D8" s="246">
        <v>9.6</v>
      </c>
      <c r="E8" s="246">
        <v>6.7</v>
      </c>
      <c r="F8" s="269">
        <v>100</v>
      </c>
      <c r="H8" s="255" t="s">
        <v>525</v>
      </c>
      <c r="I8" s="248" t="s">
        <v>329</v>
      </c>
      <c r="J8" s="256">
        <v>5.7</v>
      </c>
    </row>
    <row r="9" spans="1:10" x14ac:dyDescent="0.25">
      <c r="A9" s="278" t="s">
        <v>333</v>
      </c>
      <c r="B9" s="275">
        <v>86.2</v>
      </c>
      <c r="C9" s="246">
        <v>1.6</v>
      </c>
      <c r="D9" s="246">
        <v>4.2</v>
      </c>
      <c r="E9" s="246">
        <v>8</v>
      </c>
      <c r="F9" s="269">
        <v>100</v>
      </c>
      <c r="H9" s="257" t="s">
        <v>526</v>
      </c>
      <c r="I9" s="247"/>
      <c r="J9" s="258">
        <v>12.5</v>
      </c>
    </row>
    <row r="10" spans="1:10" x14ac:dyDescent="0.25">
      <c r="A10" s="278" t="s">
        <v>334</v>
      </c>
      <c r="B10" s="275">
        <v>83.8</v>
      </c>
      <c r="C10" s="246">
        <v>8.6</v>
      </c>
      <c r="D10" s="246">
        <v>4.3</v>
      </c>
      <c r="E10" s="246">
        <v>3.3</v>
      </c>
      <c r="F10" s="269">
        <v>100</v>
      </c>
      <c r="H10" s="257" t="s">
        <v>527</v>
      </c>
      <c r="I10" s="249"/>
      <c r="J10" s="258">
        <v>21.5</v>
      </c>
    </row>
    <row r="11" spans="1:10" x14ac:dyDescent="0.25">
      <c r="A11" s="278" t="s">
        <v>335</v>
      </c>
      <c r="B11" s="275">
        <v>72.5</v>
      </c>
      <c r="C11" s="246">
        <v>16.5</v>
      </c>
      <c r="D11" s="246">
        <v>5.9</v>
      </c>
      <c r="E11" s="246">
        <v>5.0999999999999996</v>
      </c>
      <c r="F11" s="269">
        <v>100</v>
      </c>
      <c r="H11" s="259" t="s">
        <v>528</v>
      </c>
      <c r="I11" s="252"/>
      <c r="J11" s="260">
        <v>11.1</v>
      </c>
    </row>
    <row r="12" spans="1:10" x14ac:dyDescent="0.25">
      <c r="A12" s="278" t="s">
        <v>336</v>
      </c>
      <c r="B12" s="275">
        <v>47.1</v>
      </c>
      <c r="C12" s="246">
        <v>14.3</v>
      </c>
      <c r="D12" s="246">
        <v>15.2</v>
      </c>
      <c r="E12" s="246">
        <v>23.4</v>
      </c>
      <c r="F12" s="269">
        <v>100</v>
      </c>
      <c r="H12" s="255" t="s">
        <v>525</v>
      </c>
      <c r="I12" s="248" t="s">
        <v>330</v>
      </c>
      <c r="J12" s="256">
        <v>11.8</v>
      </c>
    </row>
    <row r="13" spans="1:10" ht="15.75" thickBot="1" x14ac:dyDescent="0.3">
      <c r="A13" s="279" t="s">
        <v>340</v>
      </c>
      <c r="B13" s="276">
        <v>76</v>
      </c>
      <c r="C13" s="270">
        <v>7</v>
      </c>
      <c r="D13" s="270">
        <v>7.1</v>
      </c>
      <c r="E13" s="270">
        <v>9.9</v>
      </c>
      <c r="F13" s="271">
        <v>100</v>
      </c>
      <c r="H13" s="257" t="s">
        <v>526</v>
      </c>
      <c r="I13" s="247"/>
      <c r="J13" s="258">
        <v>23.2</v>
      </c>
    </row>
    <row r="14" spans="1:10" x14ac:dyDescent="0.25">
      <c r="H14" s="257" t="s">
        <v>527</v>
      </c>
      <c r="I14" s="249"/>
      <c r="J14" s="258">
        <v>33.700000000000003</v>
      </c>
    </row>
    <row r="15" spans="1:10" ht="17.25" x14ac:dyDescent="0.25">
      <c r="B15" t="s">
        <v>522</v>
      </c>
      <c r="H15" s="259" t="s">
        <v>528</v>
      </c>
      <c r="I15" s="252"/>
      <c r="J15" s="260">
        <v>15.1</v>
      </c>
    </row>
    <row r="16" spans="1:10" x14ac:dyDescent="0.25">
      <c r="H16" s="255" t="s">
        <v>525</v>
      </c>
      <c r="I16" s="248" t="s">
        <v>331</v>
      </c>
      <c r="J16" s="256">
        <v>10.6</v>
      </c>
    </row>
    <row r="17" spans="8:10" x14ac:dyDescent="0.25">
      <c r="H17" s="257" t="s">
        <v>526</v>
      </c>
      <c r="I17" s="247"/>
      <c r="J17" s="258">
        <v>38.1</v>
      </c>
    </row>
    <row r="18" spans="8:10" x14ac:dyDescent="0.25">
      <c r="H18" s="257" t="s">
        <v>527</v>
      </c>
      <c r="I18" s="249"/>
      <c r="J18" s="258">
        <v>46.8</v>
      </c>
    </row>
    <row r="19" spans="8:10" x14ac:dyDescent="0.25">
      <c r="H19" s="259" t="s">
        <v>528</v>
      </c>
      <c r="I19" s="252"/>
      <c r="J19" s="260">
        <v>20.100000000000001</v>
      </c>
    </row>
    <row r="20" spans="8:10" x14ac:dyDescent="0.25">
      <c r="H20" s="255" t="s">
        <v>525</v>
      </c>
      <c r="I20" s="248" t="s">
        <v>332</v>
      </c>
      <c r="J20" s="256">
        <v>11.9</v>
      </c>
    </row>
    <row r="21" spans="8:10" x14ac:dyDescent="0.25">
      <c r="H21" s="257" t="s">
        <v>526</v>
      </c>
      <c r="I21" s="249"/>
      <c r="J21" s="258">
        <v>27.7</v>
      </c>
    </row>
    <row r="22" spans="8:10" x14ac:dyDescent="0.25">
      <c r="H22" s="257" t="s">
        <v>527</v>
      </c>
      <c r="I22" s="249"/>
      <c r="J22" s="258">
        <v>43.5</v>
      </c>
    </row>
    <row r="23" spans="8:10" x14ac:dyDescent="0.25">
      <c r="H23" s="259" t="s">
        <v>528</v>
      </c>
      <c r="I23" s="253"/>
      <c r="J23" s="260">
        <v>21.8</v>
      </c>
    </row>
    <row r="24" spans="8:10" x14ac:dyDescent="0.25">
      <c r="H24" s="255" t="s">
        <v>525</v>
      </c>
      <c r="I24" s="248" t="s">
        <v>333</v>
      </c>
      <c r="J24" s="256">
        <v>7</v>
      </c>
    </row>
    <row r="25" spans="8:10" x14ac:dyDescent="0.25">
      <c r="H25" s="257" t="s">
        <v>526</v>
      </c>
      <c r="I25" s="249"/>
      <c r="J25" s="258">
        <v>31.7</v>
      </c>
    </row>
    <row r="26" spans="8:10" x14ac:dyDescent="0.25">
      <c r="H26" s="257" t="s">
        <v>527</v>
      </c>
      <c r="I26" s="249"/>
      <c r="J26" s="258">
        <v>35.4</v>
      </c>
    </row>
    <row r="27" spans="8:10" x14ac:dyDescent="0.25">
      <c r="H27" s="259" t="s">
        <v>528</v>
      </c>
      <c r="I27" s="253"/>
      <c r="J27" s="260">
        <v>13.8</v>
      </c>
    </row>
    <row r="28" spans="8:10" x14ac:dyDescent="0.25">
      <c r="H28" s="255" t="s">
        <v>525</v>
      </c>
      <c r="I28" s="248" t="s">
        <v>334</v>
      </c>
      <c r="J28" s="256">
        <v>9.5</v>
      </c>
    </row>
    <row r="29" spans="8:10" x14ac:dyDescent="0.25">
      <c r="H29" s="257" t="s">
        <v>526</v>
      </c>
      <c r="I29" s="249"/>
      <c r="J29" s="258">
        <v>36.4</v>
      </c>
    </row>
    <row r="30" spans="8:10" x14ac:dyDescent="0.25">
      <c r="H30" s="257" t="s">
        <v>527</v>
      </c>
      <c r="I30" s="249"/>
      <c r="J30" s="258">
        <v>35.200000000000003</v>
      </c>
    </row>
    <row r="31" spans="8:10" x14ac:dyDescent="0.25">
      <c r="H31" s="259" t="s">
        <v>528</v>
      </c>
      <c r="I31" s="253"/>
      <c r="J31" s="260">
        <v>16.2</v>
      </c>
    </row>
    <row r="32" spans="8:10" x14ac:dyDescent="0.25">
      <c r="H32" s="255" t="s">
        <v>525</v>
      </c>
      <c r="I32" s="248" t="s">
        <v>335</v>
      </c>
      <c r="J32" s="256">
        <v>17.3</v>
      </c>
    </row>
    <row r="33" spans="1:10" x14ac:dyDescent="0.25">
      <c r="H33" s="257" t="s">
        <v>526</v>
      </c>
      <c r="I33" s="249"/>
      <c r="J33" s="258">
        <v>37.700000000000003</v>
      </c>
    </row>
    <row r="34" spans="1:10" x14ac:dyDescent="0.25">
      <c r="H34" s="257" t="s">
        <v>527</v>
      </c>
      <c r="I34" s="249"/>
      <c r="J34" s="258" t="e">
        <f>NA()</f>
        <v>#N/A</v>
      </c>
    </row>
    <row r="35" spans="1:10" x14ac:dyDescent="0.25">
      <c r="H35" s="259" t="s">
        <v>528</v>
      </c>
      <c r="I35" s="253"/>
      <c r="J35" s="260">
        <v>27.5</v>
      </c>
    </row>
    <row r="36" spans="1:10" x14ac:dyDescent="0.25">
      <c r="H36" s="255" t="s">
        <v>525</v>
      </c>
      <c r="I36" s="248" t="s">
        <v>336</v>
      </c>
      <c r="J36" s="258" t="e">
        <f>NA()</f>
        <v>#N/A</v>
      </c>
    </row>
    <row r="37" spans="1:10" x14ac:dyDescent="0.25">
      <c r="H37" s="257" t="s">
        <v>526</v>
      </c>
      <c r="I37" s="247"/>
      <c r="J37" s="258" t="e">
        <f>NA()</f>
        <v>#N/A</v>
      </c>
    </row>
    <row r="38" spans="1:10" x14ac:dyDescent="0.25">
      <c r="H38" s="257" t="s">
        <v>527</v>
      </c>
      <c r="I38" s="247"/>
      <c r="J38" s="258">
        <v>52.9</v>
      </c>
    </row>
    <row r="39" spans="1:10" x14ac:dyDescent="0.25">
      <c r="H39" s="259" t="s">
        <v>528</v>
      </c>
      <c r="I39" s="254"/>
      <c r="J39" s="260">
        <v>52.9</v>
      </c>
    </row>
    <row r="40" spans="1:10" x14ac:dyDescent="0.25">
      <c r="H40" s="255" t="s">
        <v>525</v>
      </c>
      <c r="I40" s="251" t="s">
        <v>340</v>
      </c>
      <c r="J40" s="256">
        <v>10.4</v>
      </c>
    </row>
    <row r="41" spans="1:10" x14ac:dyDescent="0.25">
      <c r="H41" s="257" t="s">
        <v>526</v>
      </c>
      <c r="I41" s="247"/>
      <c r="J41" s="258">
        <v>29.6</v>
      </c>
    </row>
    <row r="42" spans="1:10" x14ac:dyDescent="0.25">
      <c r="H42" s="257" t="s">
        <v>527</v>
      </c>
      <c r="I42" s="247"/>
      <c r="J42" s="258">
        <v>47.3</v>
      </c>
    </row>
    <row r="43" spans="1:10" ht="15.75" thickBot="1" x14ac:dyDescent="0.3">
      <c r="H43" s="261" t="s">
        <v>528</v>
      </c>
      <c r="I43" s="262"/>
      <c r="J43" s="263">
        <v>24</v>
      </c>
    </row>
    <row r="45" spans="1:10" x14ac:dyDescent="0.25">
      <c r="A45" s="2" t="s">
        <v>529</v>
      </c>
    </row>
  </sheetData>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rgb="FFFFFFCC"/>
  </sheetPr>
  <dimension ref="A1:D39"/>
  <sheetViews>
    <sheetView topLeftCell="A4" workbookViewId="0">
      <selection activeCell="G24" sqref="G24"/>
    </sheetView>
  </sheetViews>
  <sheetFormatPr baseColWidth="10" defaultRowHeight="15" x14ac:dyDescent="0.25"/>
  <cols>
    <col min="1" max="1" width="24.140625" customWidth="1"/>
    <col min="2" max="2" width="38.140625" customWidth="1"/>
    <col min="3" max="3" width="10.85546875" style="16" customWidth="1"/>
  </cols>
  <sheetData>
    <row r="1" spans="1:4" ht="18.75" x14ac:dyDescent="0.3">
      <c r="A1" s="1" t="s">
        <v>38</v>
      </c>
      <c r="B1" s="1" t="s">
        <v>39</v>
      </c>
    </row>
    <row r="2" spans="1:4" ht="15.75" thickBot="1" x14ac:dyDescent="0.3"/>
    <row r="3" spans="1:4" ht="15.75" thickBot="1" x14ac:dyDescent="0.3">
      <c r="C3" s="287" t="s">
        <v>553</v>
      </c>
      <c r="D3" s="287" t="s">
        <v>457</v>
      </c>
    </row>
    <row r="4" spans="1:4" ht="15.75" thickBot="1" x14ac:dyDescent="0.3">
      <c r="A4" s="280" t="s">
        <v>530</v>
      </c>
      <c r="B4" s="1920" t="s">
        <v>528</v>
      </c>
      <c r="C4" s="285">
        <v>20.399999999999999</v>
      </c>
      <c r="D4" s="1921">
        <v>24.1</v>
      </c>
    </row>
    <row r="5" spans="1:4" x14ac:dyDescent="0.25">
      <c r="A5" s="257"/>
      <c r="B5" s="7" t="s">
        <v>554</v>
      </c>
      <c r="C5" s="1925">
        <v>20.282847700000001</v>
      </c>
      <c r="D5" s="1922">
        <v>23.3</v>
      </c>
    </row>
    <row r="6" spans="1:4" x14ac:dyDescent="0.25">
      <c r="A6" s="257"/>
      <c r="B6" s="7" t="s">
        <v>531</v>
      </c>
      <c r="C6" s="1926">
        <v>41.1</v>
      </c>
      <c r="D6" s="1923">
        <v>49.8</v>
      </c>
    </row>
    <row r="7" spans="1:4" x14ac:dyDescent="0.25">
      <c r="A7" s="257"/>
      <c r="B7" s="7" t="s">
        <v>555</v>
      </c>
      <c r="C7" s="1926">
        <v>25.1</v>
      </c>
      <c r="D7" s="1923">
        <v>27.4</v>
      </c>
    </row>
    <row r="8" spans="1:4" ht="15.75" thickBot="1" x14ac:dyDescent="0.3">
      <c r="A8" s="281"/>
      <c r="B8" s="6" t="s">
        <v>556</v>
      </c>
      <c r="C8" s="1927">
        <v>27.2</v>
      </c>
      <c r="D8" s="1924">
        <v>28.8</v>
      </c>
    </row>
    <row r="9" spans="1:4" ht="15.75" thickBot="1" x14ac:dyDescent="0.3">
      <c r="C9" s="284"/>
      <c r="D9" s="250"/>
    </row>
    <row r="10" spans="1:4" ht="15.75" thickBot="1" x14ac:dyDescent="0.3">
      <c r="A10" s="280" t="s">
        <v>557</v>
      </c>
      <c r="B10" s="280" t="s">
        <v>528</v>
      </c>
      <c r="C10" s="286">
        <v>16.899999999999999</v>
      </c>
      <c r="D10" s="1921">
        <v>20.3</v>
      </c>
    </row>
    <row r="11" spans="1:4" x14ac:dyDescent="0.25">
      <c r="A11" s="257"/>
      <c r="B11" s="1867" t="s">
        <v>534</v>
      </c>
      <c r="C11" s="1925">
        <v>12.3343676</v>
      </c>
      <c r="D11" s="1928">
        <v>15.718864061248109</v>
      </c>
    </row>
    <row r="12" spans="1:4" x14ac:dyDescent="0.25">
      <c r="A12" s="257"/>
      <c r="B12" s="7" t="s">
        <v>535</v>
      </c>
      <c r="C12" s="1926">
        <v>18.6526265</v>
      </c>
      <c r="D12" s="1930">
        <v>21.079764920878848</v>
      </c>
    </row>
    <row r="13" spans="1:4" x14ac:dyDescent="0.25">
      <c r="A13" s="257"/>
      <c r="B13" s="7" t="s">
        <v>536</v>
      </c>
      <c r="C13" s="1926" t="s">
        <v>552</v>
      </c>
      <c r="D13" s="1930">
        <v>27.709474420230741</v>
      </c>
    </row>
    <row r="14" spans="1:4" x14ac:dyDescent="0.25">
      <c r="A14" s="257"/>
      <c r="B14" s="7" t="s">
        <v>532</v>
      </c>
      <c r="C14" s="1926">
        <v>28</v>
      </c>
      <c r="D14" s="1930">
        <v>29.8</v>
      </c>
    </row>
    <row r="15" spans="1:4" ht="15.75" thickBot="1" x14ac:dyDescent="0.3">
      <c r="A15" s="281"/>
      <c r="B15" s="6" t="s">
        <v>533</v>
      </c>
      <c r="C15" s="926">
        <v>19.899999999999999</v>
      </c>
      <c r="D15" s="1931">
        <v>22.6</v>
      </c>
    </row>
    <row r="16" spans="1:4" ht="15.75" thickBot="1" x14ac:dyDescent="0.3">
      <c r="C16" s="284"/>
      <c r="D16" s="250"/>
    </row>
    <row r="17" spans="1:4" ht="15.75" thickBot="1" x14ac:dyDescent="0.3">
      <c r="A17" s="280" t="s">
        <v>558</v>
      </c>
      <c r="B17" s="280" t="s">
        <v>528</v>
      </c>
      <c r="C17" s="286">
        <v>10.5</v>
      </c>
      <c r="D17" s="285">
        <v>12.9</v>
      </c>
    </row>
    <row r="18" spans="1:4" x14ac:dyDescent="0.25">
      <c r="A18" s="257"/>
      <c r="B18" s="1932" t="s">
        <v>537</v>
      </c>
      <c r="C18" s="1940">
        <v>13.3</v>
      </c>
      <c r="D18" s="1109">
        <v>16.3</v>
      </c>
    </row>
    <row r="19" spans="1:4" x14ac:dyDescent="0.25">
      <c r="A19" s="257"/>
      <c r="B19" s="7" t="s">
        <v>538</v>
      </c>
      <c r="C19" s="1926">
        <v>10.777218700000001</v>
      </c>
      <c r="D19" s="1930">
        <v>13.515133692258969</v>
      </c>
    </row>
    <row r="20" spans="1:4" x14ac:dyDescent="0.25">
      <c r="A20" s="257"/>
      <c r="B20" s="7" t="s">
        <v>539</v>
      </c>
      <c r="C20" s="1926">
        <v>20.351747</v>
      </c>
      <c r="D20" s="1930">
        <v>24.632450506873308</v>
      </c>
    </row>
    <row r="21" spans="1:4" x14ac:dyDescent="0.25">
      <c r="A21" s="257"/>
      <c r="B21" s="7" t="s">
        <v>532</v>
      </c>
      <c r="C21" s="1926">
        <v>23.6</v>
      </c>
      <c r="D21" s="1930">
        <v>26.7</v>
      </c>
    </row>
    <row r="22" spans="1:4" x14ac:dyDescent="0.25">
      <c r="A22" s="257"/>
      <c r="B22" s="1933" t="s">
        <v>540</v>
      </c>
      <c r="C22" s="1926">
        <v>10.3294891</v>
      </c>
      <c r="D22" s="1930">
        <v>12.266276526712971</v>
      </c>
    </row>
    <row r="23" spans="1:4" x14ac:dyDescent="0.25">
      <c r="A23" s="282"/>
      <c r="B23" s="1934" t="s">
        <v>541</v>
      </c>
      <c r="C23" s="1926">
        <v>7.9274088000000003</v>
      </c>
      <c r="D23" s="1930">
        <v>9.3805527955265777</v>
      </c>
    </row>
    <row r="24" spans="1:4" x14ac:dyDescent="0.25">
      <c r="A24" s="282"/>
      <c r="B24" s="1935" t="s">
        <v>452</v>
      </c>
      <c r="C24" s="1926">
        <v>15.4</v>
      </c>
      <c r="D24" s="1930">
        <v>19.30969776819579</v>
      </c>
    </row>
    <row r="25" spans="1:4" x14ac:dyDescent="0.25">
      <c r="A25" s="257"/>
      <c r="B25" s="7" t="s">
        <v>542</v>
      </c>
      <c r="C25" s="1926">
        <v>36.977069100000001</v>
      </c>
      <c r="D25" s="1110">
        <v>49.1</v>
      </c>
    </row>
    <row r="26" spans="1:4" x14ac:dyDescent="0.25">
      <c r="A26" s="257"/>
      <c r="B26" s="1936" t="s">
        <v>543</v>
      </c>
      <c r="C26" s="1926">
        <v>0.8</v>
      </c>
      <c r="D26" s="1110">
        <v>0.9</v>
      </c>
    </row>
    <row r="27" spans="1:4" x14ac:dyDescent="0.25">
      <c r="A27" s="257"/>
      <c r="B27" s="7" t="s">
        <v>544</v>
      </c>
      <c r="C27" s="1926">
        <v>7.3203491999999999</v>
      </c>
      <c r="D27" s="1110">
        <v>9.1</v>
      </c>
    </row>
    <row r="28" spans="1:4" x14ac:dyDescent="0.25">
      <c r="A28" s="257"/>
      <c r="B28" s="7" t="s">
        <v>545</v>
      </c>
      <c r="C28" s="1926">
        <v>15.178505700000001</v>
      </c>
      <c r="D28" s="1110">
        <v>19.600000000000001</v>
      </c>
    </row>
    <row r="29" spans="1:4" x14ac:dyDescent="0.25">
      <c r="A29" s="257"/>
      <c r="B29" s="7" t="s">
        <v>546</v>
      </c>
      <c r="C29" s="1926">
        <v>4.5944865999999998</v>
      </c>
      <c r="D29" s="1110">
        <v>9.1</v>
      </c>
    </row>
    <row r="30" spans="1:4" x14ac:dyDescent="0.25">
      <c r="A30" s="257"/>
      <c r="B30" s="7" t="s">
        <v>547</v>
      </c>
      <c r="C30" s="1926">
        <v>10</v>
      </c>
      <c r="D30" s="1110">
        <v>13.7</v>
      </c>
    </row>
    <row r="31" spans="1:4" x14ac:dyDescent="0.25">
      <c r="A31" s="282"/>
      <c r="B31" s="1934" t="s">
        <v>453</v>
      </c>
      <c r="C31" s="1926">
        <v>9.8358951000000001</v>
      </c>
      <c r="D31" s="1930">
        <v>12.661879914536126</v>
      </c>
    </row>
    <row r="32" spans="1:4" x14ac:dyDescent="0.25">
      <c r="A32" s="257"/>
      <c r="B32" s="7" t="s">
        <v>548</v>
      </c>
      <c r="C32" s="1926">
        <v>17.388122800000001</v>
      </c>
      <c r="D32" s="1110">
        <v>23.8</v>
      </c>
    </row>
    <row r="33" spans="1:4" x14ac:dyDescent="0.25">
      <c r="A33" s="257"/>
      <c r="B33" s="7" t="s">
        <v>549</v>
      </c>
      <c r="C33" s="1926">
        <v>0.1112966</v>
      </c>
      <c r="D33" s="1110">
        <v>0.3</v>
      </c>
    </row>
    <row r="34" spans="1:4" x14ac:dyDescent="0.25">
      <c r="A34" s="257"/>
      <c r="B34" s="7" t="s">
        <v>545</v>
      </c>
      <c r="C34" s="1926">
        <v>8.1392033999999995</v>
      </c>
      <c r="D34" s="1110">
        <v>10.1</v>
      </c>
    </row>
    <row r="35" spans="1:4" x14ac:dyDescent="0.25">
      <c r="A35" s="257"/>
      <c r="B35" s="7" t="s">
        <v>546</v>
      </c>
      <c r="C35" s="1926">
        <v>4.7036329000000006</v>
      </c>
      <c r="D35" s="1110">
        <v>4.7</v>
      </c>
    </row>
    <row r="36" spans="1:4" x14ac:dyDescent="0.25">
      <c r="A36" s="257"/>
      <c r="B36" s="7" t="s">
        <v>550</v>
      </c>
      <c r="C36" s="1926">
        <v>3.8</v>
      </c>
      <c r="D36" s="1110">
        <v>4.7</v>
      </c>
    </row>
    <row r="37" spans="1:4" ht="15.75" thickBot="1" x14ac:dyDescent="0.3">
      <c r="A37" s="283"/>
      <c r="B37" s="1937" t="s">
        <v>551</v>
      </c>
      <c r="C37" s="926">
        <v>2.6</v>
      </c>
      <c r="D37" s="1939">
        <v>3.7</v>
      </c>
    </row>
    <row r="39" spans="1:4" x14ac:dyDescent="0.25">
      <c r="A39" s="3" t="s">
        <v>40</v>
      </c>
    </row>
  </sheetData>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rgb="FFFFFFCC"/>
  </sheetPr>
  <dimension ref="A1:H28"/>
  <sheetViews>
    <sheetView workbookViewId="0">
      <selection activeCell="E32" sqref="E32"/>
    </sheetView>
  </sheetViews>
  <sheetFormatPr baseColWidth="10" defaultRowHeight="15" x14ac:dyDescent="0.25"/>
  <cols>
    <col min="1" max="1" width="13.7109375" customWidth="1"/>
    <col min="2" max="2" width="20.140625" customWidth="1"/>
    <col min="3" max="3" width="13.28515625" customWidth="1"/>
    <col min="4" max="4" width="14.140625" bestFit="1" customWidth="1"/>
    <col min="5" max="5" width="13.140625" bestFit="1" customWidth="1"/>
    <col min="6" max="6" width="17.5703125" bestFit="1" customWidth="1"/>
    <col min="7" max="7" width="14.85546875" bestFit="1" customWidth="1"/>
    <col min="8" max="8" width="22.5703125" bestFit="1" customWidth="1"/>
  </cols>
  <sheetData>
    <row r="1" spans="1:8" ht="18.75" x14ac:dyDescent="0.3">
      <c r="A1" s="1" t="s">
        <v>41</v>
      </c>
      <c r="B1" s="1" t="s">
        <v>42</v>
      </c>
    </row>
    <row r="2" spans="1:8" ht="15.75" thickBot="1" x14ac:dyDescent="0.3"/>
    <row r="3" spans="1:8" ht="15.75" thickBot="1" x14ac:dyDescent="0.3">
      <c r="A3" s="26" t="s">
        <v>553</v>
      </c>
      <c r="B3" s="1948" t="s">
        <v>559</v>
      </c>
      <c r="C3" s="550" t="s">
        <v>560</v>
      </c>
      <c r="D3" s="550" t="s">
        <v>497</v>
      </c>
      <c r="E3" s="550" t="s">
        <v>498</v>
      </c>
      <c r="F3" s="550" t="s">
        <v>561</v>
      </c>
      <c r="G3" s="550" t="s">
        <v>562</v>
      </c>
      <c r="H3" s="551" t="s">
        <v>563</v>
      </c>
    </row>
    <row r="4" spans="1:8" x14ac:dyDescent="0.25">
      <c r="A4" s="1944" t="s">
        <v>328</v>
      </c>
      <c r="B4" s="1945">
        <v>30.769230769230798</v>
      </c>
      <c r="C4" s="1946">
        <v>11.6200902717757</v>
      </c>
      <c r="D4" s="1946">
        <v>8.7719298245614006</v>
      </c>
      <c r="E4" s="1946">
        <v>12.1993553186214</v>
      </c>
      <c r="F4" s="1946" t="s">
        <v>565</v>
      </c>
      <c r="G4" s="1946">
        <v>9.9502487562189099</v>
      </c>
      <c r="H4" s="1947">
        <v>10.878661087866099</v>
      </c>
    </row>
    <row r="5" spans="1:8" x14ac:dyDescent="0.25">
      <c r="A5" s="1943" t="s">
        <v>329</v>
      </c>
      <c r="B5" s="1941">
        <v>28.8888888888889</v>
      </c>
      <c r="C5" s="288">
        <v>10.2249309422546</v>
      </c>
      <c r="D5" s="288">
        <v>11.151960784313699</v>
      </c>
      <c r="E5" s="288">
        <v>9.1389983117613998</v>
      </c>
      <c r="F5" s="288" t="s">
        <v>565</v>
      </c>
      <c r="G5" s="288">
        <v>7.7383924113829297</v>
      </c>
      <c r="H5" s="971">
        <v>10.819672131147501</v>
      </c>
    </row>
    <row r="6" spans="1:8" x14ac:dyDescent="0.25">
      <c r="A6" s="1943" t="s">
        <v>337</v>
      </c>
      <c r="B6" s="1941">
        <v>31.878088962108698</v>
      </c>
      <c r="C6" s="288">
        <v>11.702192727606301</v>
      </c>
      <c r="D6" s="288">
        <v>19.2493602502133</v>
      </c>
      <c r="E6" s="288">
        <v>11.812553113997801</v>
      </c>
      <c r="F6" s="288" t="s">
        <v>565</v>
      </c>
      <c r="G6" s="288">
        <v>5.4168286047415499</v>
      </c>
      <c r="H6" s="971">
        <v>12.6327878265863</v>
      </c>
    </row>
    <row r="7" spans="1:8" x14ac:dyDescent="0.25">
      <c r="A7" s="1943" t="s">
        <v>338</v>
      </c>
      <c r="B7" s="1941">
        <v>41.579371474617197</v>
      </c>
      <c r="C7" s="288">
        <v>16.322645131606102</v>
      </c>
      <c r="D7" s="288">
        <v>20.546075085324201</v>
      </c>
      <c r="E7" s="288">
        <v>15.751232917968601</v>
      </c>
      <c r="F7" s="288" t="s">
        <v>565</v>
      </c>
      <c r="G7" s="288">
        <v>7.2839219330854998</v>
      </c>
      <c r="H7" s="971">
        <v>19.6745202817586</v>
      </c>
    </row>
    <row r="8" spans="1:8" x14ac:dyDescent="0.25">
      <c r="A8" s="1943" t="s">
        <v>332</v>
      </c>
      <c r="B8" s="1941">
        <v>37.890204520990302</v>
      </c>
      <c r="C8" s="288">
        <v>17.500438058524601</v>
      </c>
      <c r="D8" s="288">
        <v>21.107628004179698</v>
      </c>
      <c r="E8" s="288">
        <v>17.610917790343599</v>
      </c>
      <c r="F8" s="288" t="s">
        <v>565</v>
      </c>
      <c r="G8" s="288">
        <v>8.7940418218275607</v>
      </c>
      <c r="H8" s="971">
        <v>16.9921875</v>
      </c>
    </row>
    <row r="9" spans="1:8" x14ac:dyDescent="0.25">
      <c r="A9" s="1943" t="s">
        <v>333</v>
      </c>
      <c r="B9" s="1941">
        <v>27.137546468401499</v>
      </c>
      <c r="C9" s="288">
        <v>11.093961434370801</v>
      </c>
      <c r="D9" s="288">
        <v>11.175337186897901</v>
      </c>
      <c r="E9" s="288">
        <v>8.4010249141361797</v>
      </c>
      <c r="F9" s="288" t="s">
        <v>565</v>
      </c>
      <c r="G9" s="288">
        <v>7.0575461454940296</v>
      </c>
      <c r="H9" s="971">
        <v>10.945890128046299</v>
      </c>
    </row>
    <row r="10" spans="1:8" x14ac:dyDescent="0.25">
      <c r="A10" s="1943" t="s">
        <v>334</v>
      </c>
      <c r="B10" s="1941">
        <v>40.437158469945402</v>
      </c>
      <c r="C10" s="288">
        <v>13.2547961433413</v>
      </c>
      <c r="D10" s="288">
        <v>20.619335347431999</v>
      </c>
      <c r="E10" s="288">
        <v>11.341375789433901</v>
      </c>
      <c r="F10" s="288" t="s">
        <v>565</v>
      </c>
      <c r="G10" s="288">
        <v>5.2198543296466102</v>
      </c>
      <c r="H10" s="971">
        <v>9.4437775110044004</v>
      </c>
    </row>
    <row r="11" spans="1:8" x14ac:dyDescent="0.25">
      <c r="A11" s="1943" t="s">
        <v>335</v>
      </c>
      <c r="B11" s="1941">
        <v>48.994515539305297</v>
      </c>
      <c r="C11" s="288">
        <v>21.3701313666744</v>
      </c>
      <c r="D11" s="288">
        <v>33.944954128440401</v>
      </c>
      <c r="E11" s="288">
        <v>21.201699372850499</v>
      </c>
      <c r="F11" s="288" t="s">
        <v>565</v>
      </c>
      <c r="G11" s="288">
        <v>6.6298342541436499</v>
      </c>
      <c r="H11" s="971">
        <v>19.2006269592476</v>
      </c>
    </row>
    <row r="12" spans="1:8" x14ac:dyDescent="0.25">
      <c r="A12" s="1943" t="s">
        <v>336</v>
      </c>
      <c r="B12" s="1941">
        <v>60.144181256436703</v>
      </c>
      <c r="C12" s="288">
        <v>47.8125762629139</v>
      </c>
      <c r="D12" s="288">
        <v>46.982210927573099</v>
      </c>
      <c r="E12" s="288">
        <v>57.1341593351396</v>
      </c>
      <c r="F12" s="288" t="s">
        <v>565</v>
      </c>
      <c r="G12" s="288">
        <v>25.669458534859</v>
      </c>
      <c r="H12" s="971">
        <v>56.786171574904003</v>
      </c>
    </row>
    <row r="13" spans="1:8" ht="15.75" thickBot="1" x14ac:dyDescent="0.3">
      <c r="A13" s="525" t="s">
        <v>340</v>
      </c>
      <c r="B13" s="1942">
        <v>41.196172248803798</v>
      </c>
      <c r="C13" s="973">
        <v>19.898469416184501</v>
      </c>
      <c r="D13" s="973">
        <v>26.569197795468501</v>
      </c>
      <c r="E13" s="973">
        <v>18.652628473152301</v>
      </c>
      <c r="F13" s="973" t="s">
        <v>565</v>
      </c>
      <c r="G13" s="973">
        <v>12.315951051769501</v>
      </c>
      <c r="H13" s="974">
        <v>21.0690714897476</v>
      </c>
    </row>
    <row r="14" spans="1:8" ht="15.75" thickBot="1" x14ac:dyDescent="0.3"/>
    <row r="15" spans="1:8" ht="15.75" thickBot="1" x14ac:dyDescent="0.3">
      <c r="A15" s="26" t="s">
        <v>564</v>
      </c>
      <c r="B15" s="1948" t="s">
        <v>559</v>
      </c>
      <c r="C15" s="550" t="s">
        <v>560</v>
      </c>
      <c r="D15" s="550" t="s">
        <v>497</v>
      </c>
      <c r="E15" s="550" t="s">
        <v>498</v>
      </c>
      <c r="F15" s="550" t="s">
        <v>561</v>
      </c>
      <c r="G15" s="550" t="s">
        <v>562</v>
      </c>
      <c r="H15" s="551" t="s">
        <v>563</v>
      </c>
    </row>
    <row r="16" spans="1:8" x14ac:dyDescent="0.25">
      <c r="A16" s="1944" t="s">
        <v>328</v>
      </c>
      <c r="B16" s="1945">
        <v>28.358208955223901</v>
      </c>
      <c r="C16" s="1946">
        <v>13.0391572252037</v>
      </c>
      <c r="D16" s="1946">
        <v>12.582781456953599</v>
      </c>
      <c r="E16" s="1946">
        <v>13.667537557152199</v>
      </c>
      <c r="F16" s="1946">
        <v>17.005076142132001</v>
      </c>
      <c r="G16" s="1946">
        <v>10.3590721321894</v>
      </c>
      <c r="H16" s="1947">
        <v>17.7777777777778</v>
      </c>
    </row>
    <row r="17" spans="1:8" x14ac:dyDescent="0.25">
      <c r="A17" s="1943" t="s">
        <v>329</v>
      </c>
      <c r="B17" s="1941">
        <v>31.196581196581199</v>
      </c>
      <c r="C17" s="288">
        <v>10.6007067137809</v>
      </c>
      <c r="D17" s="288">
        <v>10.9961190168176</v>
      </c>
      <c r="E17" s="288">
        <v>11.0685194058457</v>
      </c>
      <c r="F17" s="288">
        <v>14.419610670511901</v>
      </c>
      <c r="G17" s="288">
        <v>9.5716897362235596</v>
      </c>
      <c r="H17" s="971">
        <v>11.582568807339401</v>
      </c>
    </row>
    <row r="18" spans="1:8" x14ac:dyDescent="0.25">
      <c r="A18" s="1943" t="s">
        <v>337</v>
      </c>
      <c r="B18" s="1941">
        <v>37.286758732737603</v>
      </c>
      <c r="C18" s="288">
        <v>13.9565175441418</v>
      </c>
      <c r="D18" s="288">
        <v>19.1956124314442</v>
      </c>
      <c r="E18" s="288">
        <v>12.289987948675501</v>
      </c>
      <c r="F18" s="288">
        <v>17.5021987686895</v>
      </c>
      <c r="G18" s="288">
        <v>6.5563696525644097</v>
      </c>
      <c r="H18" s="971">
        <v>12.3372395833333</v>
      </c>
    </row>
    <row r="19" spans="1:8" x14ac:dyDescent="0.25">
      <c r="A19" s="1943" t="s">
        <v>338</v>
      </c>
      <c r="B19" s="1941">
        <v>44.451916610625403</v>
      </c>
      <c r="C19" s="288">
        <v>18.767497439399101</v>
      </c>
      <c r="D19" s="288">
        <v>24.712643678160902</v>
      </c>
      <c r="E19" s="288">
        <v>17.930900955167399</v>
      </c>
      <c r="F19" s="288">
        <v>31.494252873563202</v>
      </c>
      <c r="G19" s="288">
        <v>9.7780223812144609</v>
      </c>
      <c r="H19" s="971">
        <v>21.850340136054399</v>
      </c>
    </row>
    <row r="20" spans="1:8" x14ac:dyDescent="0.25">
      <c r="A20" s="1943" t="s">
        <v>332</v>
      </c>
      <c r="B20" s="1941">
        <v>41.1157024793388</v>
      </c>
      <c r="C20" s="288">
        <v>20.190467298445501</v>
      </c>
      <c r="D20" s="288">
        <v>24.869927159209201</v>
      </c>
      <c r="E20" s="288">
        <v>18.317227795900799</v>
      </c>
      <c r="F20" s="288">
        <v>45.0431034482759</v>
      </c>
      <c r="G20" s="288">
        <v>10.6335782614723</v>
      </c>
      <c r="H20" s="971">
        <v>22.5451688923802</v>
      </c>
    </row>
    <row r="21" spans="1:8" x14ac:dyDescent="0.25">
      <c r="A21" s="1943" t="s">
        <v>333</v>
      </c>
      <c r="B21" s="1941">
        <v>34.920634920634903</v>
      </c>
      <c r="C21" s="288">
        <v>13.245668104924301</v>
      </c>
      <c r="D21" s="288">
        <v>14.8397976391231</v>
      </c>
      <c r="E21" s="288">
        <v>9.8608004806889902</v>
      </c>
      <c r="F21" s="288">
        <v>29.92</v>
      </c>
      <c r="G21" s="288">
        <v>10.0614868641699</v>
      </c>
      <c r="H21" s="971">
        <v>14.437760296159199</v>
      </c>
    </row>
    <row r="22" spans="1:8" x14ac:dyDescent="0.25">
      <c r="A22" s="1943" t="s">
        <v>334</v>
      </c>
      <c r="B22" s="1941">
        <v>40.052356020942398</v>
      </c>
      <c r="C22" s="288">
        <v>14.986599964266601</v>
      </c>
      <c r="D22" s="288">
        <v>20.525059665871101</v>
      </c>
      <c r="E22" s="288">
        <v>13.8389031705227</v>
      </c>
      <c r="F22" s="288">
        <v>41.818181818181799</v>
      </c>
      <c r="G22" s="288">
        <v>6.6793374966060304</v>
      </c>
      <c r="H22" s="971">
        <v>12.624886466848301</v>
      </c>
    </row>
    <row r="23" spans="1:8" x14ac:dyDescent="0.25">
      <c r="A23" s="1943" t="s">
        <v>335</v>
      </c>
      <c r="B23" s="1941">
        <v>51.923076923076898</v>
      </c>
      <c r="C23" s="288">
        <v>24.809862610402401</v>
      </c>
      <c r="D23" s="288">
        <v>34.421641791044799</v>
      </c>
      <c r="E23" s="288">
        <v>22.200792885460199</v>
      </c>
      <c r="F23" s="288">
        <v>25.741670470104999</v>
      </c>
      <c r="G23" s="288">
        <v>9.1654606849975906</v>
      </c>
      <c r="H23" s="971">
        <v>26.836581709145399</v>
      </c>
    </row>
    <row r="24" spans="1:8" x14ac:dyDescent="0.25">
      <c r="A24" s="1943" t="s">
        <v>336</v>
      </c>
      <c r="B24" s="1941">
        <v>73.005780346820799</v>
      </c>
      <c r="C24" s="288">
        <v>51.243723763272698</v>
      </c>
      <c r="D24" s="288">
        <v>51.621904429717503</v>
      </c>
      <c r="E24" s="288">
        <v>62.764999307191303</v>
      </c>
      <c r="F24" s="288">
        <v>47.410147991543298</v>
      </c>
      <c r="G24" s="288">
        <v>30.6676691729323</v>
      </c>
      <c r="H24" s="971">
        <v>59.4641016832704</v>
      </c>
    </row>
    <row r="25" spans="1:8" ht="15.75" thickBot="1" x14ac:dyDescent="0.3">
      <c r="A25" s="525" t="s">
        <v>340</v>
      </c>
      <c r="B25" s="1942">
        <v>48.9726953230603</v>
      </c>
      <c r="C25" s="973">
        <v>22.575366117232001</v>
      </c>
      <c r="D25" s="973">
        <v>27.870611681741501</v>
      </c>
      <c r="E25" s="973">
        <v>20.8674481431879</v>
      </c>
      <c r="F25" s="973">
        <v>27.485900860789599</v>
      </c>
      <c r="G25" s="973">
        <v>15.1143106457243</v>
      </c>
      <c r="H25" s="974">
        <v>24.132923764311599</v>
      </c>
    </row>
    <row r="28" spans="1:8" x14ac:dyDescent="0.25">
      <c r="A28" s="3" t="s">
        <v>37</v>
      </c>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rgb="FFFFFFCC"/>
  </sheetPr>
  <dimension ref="A1:M11"/>
  <sheetViews>
    <sheetView workbookViewId="0">
      <selection activeCell="E15" sqref="E15"/>
    </sheetView>
  </sheetViews>
  <sheetFormatPr baseColWidth="10" defaultRowHeight="15" x14ac:dyDescent="0.25"/>
  <cols>
    <col min="1" max="1" width="22.42578125" customWidth="1"/>
    <col min="2" max="2" width="17.85546875" customWidth="1"/>
    <col min="6" max="6" width="16.5703125" customWidth="1"/>
    <col min="7" max="7" width="5.5703125" bestFit="1" customWidth="1"/>
    <col min="8" max="8" width="18" customWidth="1"/>
    <col min="12" max="12" width="15.28515625" customWidth="1"/>
    <col min="13" max="13" width="5.5703125" bestFit="1" customWidth="1"/>
  </cols>
  <sheetData>
    <row r="1" spans="1:13" ht="18.75" x14ac:dyDescent="0.3">
      <c r="A1" s="289" t="s">
        <v>43</v>
      </c>
      <c r="B1" s="1" t="s">
        <v>44</v>
      </c>
    </row>
    <row r="2" spans="1:13" s="3" customFormat="1" ht="15.75" thickBot="1" x14ac:dyDescent="0.3"/>
    <row r="3" spans="1:13" ht="15.75" thickBot="1" x14ac:dyDescent="0.3">
      <c r="B3" s="2405" t="s">
        <v>577</v>
      </c>
      <c r="C3" s="2406"/>
      <c r="D3" s="2406"/>
      <c r="E3" s="2406"/>
      <c r="F3" s="2407"/>
      <c r="G3" s="20"/>
      <c r="H3" s="2405" t="s">
        <v>576</v>
      </c>
      <c r="I3" s="2406"/>
      <c r="J3" s="2406"/>
      <c r="K3" s="2406"/>
      <c r="L3" s="2407"/>
      <c r="M3" s="20"/>
    </row>
    <row r="4" spans="1:13" ht="30.75" thickBot="1" x14ac:dyDescent="0.3">
      <c r="A4" s="1952" t="s">
        <v>578</v>
      </c>
      <c r="B4" s="377" t="s">
        <v>568</v>
      </c>
      <c r="C4" s="1949" t="s">
        <v>569</v>
      </c>
      <c r="D4" s="1949" t="s">
        <v>570</v>
      </c>
      <c r="E4" s="1949" t="s">
        <v>571</v>
      </c>
      <c r="F4" s="1950" t="s">
        <v>572</v>
      </c>
      <c r="G4" s="1956" t="s">
        <v>518</v>
      </c>
      <c r="H4" s="377" t="s">
        <v>568</v>
      </c>
      <c r="I4" s="1949" t="s">
        <v>569</v>
      </c>
      <c r="J4" s="1949" t="s">
        <v>570</v>
      </c>
      <c r="K4" s="1949" t="s">
        <v>571</v>
      </c>
      <c r="L4" s="1950" t="s">
        <v>572</v>
      </c>
      <c r="M4" s="1958" t="s">
        <v>518</v>
      </c>
    </row>
    <row r="5" spans="1:13" x14ac:dyDescent="0.25">
      <c r="A5" s="1953" t="s">
        <v>566</v>
      </c>
      <c r="B5" s="1938">
        <v>25.035872595165198</v>
      </c>
      <c r="C5" s="246">
        <v>38.236073664488416</v>
      </c>
      <c r="D5" s="246">
        <v>19.018111471614191</v>
      </c>
      <c r="E5" s="246">
        <v>10.130847385337171</v>
      </c>
      <c r="F5" s="269">
        <v>7.5790948833950251</v>
      </c>
      <c r="G5" s="1929">
        <v>100.00000000000001</v>
      </c>
      <c r="H5" s="1938" t="s">
        <v>552</v>
      </c>
      <c r="I5" s="246">
        <v>19.333070696031211</v>
      </c>
      <c r="J5" s="246">
        <v>27.526083696577665</v>
      </c>
      <c r="K5" s="246">
        <v>25.394909072424355</v>
      </c>
      <c r="L5" s="269">
        <v>27.745936534966766</v>
      </c>
      <c r="M5" s="1930">
        <v>100</v>
      </c>
    </row>
    <row r="6" spans="1:13" x14ac:dyDescent="0.25">
      <c r="A6" s="1954" t="s">
        <v>567</v>
      </c>
      <c r="B6" s="1938">
        <v>27.486322377419487</v>
      </c>
      <c r="C6" s="246">
        <v>42.600095328884649</v>
      </c>
      <c r="D6" s="246">
        <v>14.377046462469433</v>
      </c>
      <c r="E6" s="246">
        <v>7.8895013884859289</v>
      </c>
      <c r="F6" s="269">
        <v>7.6470344427404982</v>
      </c>
      <c r="G6" s="1929">
        <v>100</v>
      </c>
      <c r="H6" s="1938" t="s">
        <v>552</v>
      </c>
      <c r="I6" s="246">
        <v>21.846221851133322</v>
      </c>
      <c r="J6" s="246">
        <v>23.796075734878809</v>
      </c>
      <c r="K6" s="246">
        <v>22.720463642837849</v>
      </c>
      <c r="L6" s="269">
        <v>31.63723877115002</v>
      </c>
      <c r="M6" s="1930">
        <v>100.00000000000001</v>
      </c>
    </row>
    <row r="7" spans="1:13" x14ac:dyDescent="0.25">
      <c r="A7" s="1954" t="s">
        <v>574</v>
      </c>
      <c r="B7" s="1938">
        <v>14.01301644488349</v>
      </c>
      <c r="C7" s="246">
        <v>39.290487535591843</v>
      </c>
      <c r="D7" s="246">
        <v>26.666279272473705</v>
      </c>
      <c r="E7" s="246">
        <v>14.021732814225114</v>
      </c>
      <c r="F7" s="269">
        <v>6.0084839328258468</v>
      </c>
      <c r="G7" s="1929">
        <v>100</v>
      </c>
      <c r="H7" s="1938" t="s">
        <v>552</v>
      </c>
      <c r="I7" s="246">
        <v>17.323987864839417</v>
      </c>
      <c r="J7" s="246">
        <v>34.02029500993828</v>
      </c>
      <c r="K7" s="246">
        <v>30.160058583533843</v>
      </c>
      <c r="L7" s="269">
        <v>18.49565854168846</v>
      </c>
      <c r="M7" s="1930">
        <v>100</v>
      </c>
    </row>
    <row r="8" spans="1:13" x14ac:dyDescent="0.25">
      <c r="A8" s="1954" t="s">
        <v>575</v>
      </c>
      <c r="B8" s="1938">
        <v>20.837710317813585</v>
      </c>
      <c r="C8" s="246">
        <v>57.78242677824268</v>
      </c>
      <c r="D8" s="246">
        <v>14.112881687883913</v>
      </c>
      <c r="E8" s="246">
        <v>5.2595032493545801</v>
      </c>
      <c r="F8" s="269">
        <v>2.0074779667052436</v>
      </c>
      <c r="G8" s="1929">
        <v>100</v>
      </c>
      <c r="H8" s="1938" t="s">
        <v>552</v>
      </c>
      <c r="I8" s="246">
        <v>38.347397632666933</v>
      </c>
      <c r="J8" s="246">
        <v>30.724358611315626</v>
      </c>
      <c r="K8" s="246">
        <v>19.884465084668971</v>
      </c>
      <c r="L8" s="269">
        <v>11.043778671348473</v>
      </c>
      <c r="M8" s="1930">
        <v>100.00000000000001</v>
      </c>
    </row>
    <row r="9" spans="1:13" ht="15.75" thickBot="1" x14ac:dyDescent="0.3">
      <c r="A9" s="1955" t="s">
        <v>573</v>
      </c>
      <c r="B9" s="506">
        <v>23.923370339412063</v>
      </c>
      <c r="C9" s="1951">
        <v>47.284291449358967</v>
      </c>
      <c r="D9" s="1951">
        <v>15.534606373835956</v>
      </c>
      <c r="E9" s="1951">
        <v>7.6411862351514577</v>
      </c>
      <c r="F9" s="507">
        <v>5.6165456022415556</v>
      </c>
      <c r="G9" s="1957">
        <v>100</v>
      </c>
      <c r="H9" s="506" t="s">
        <v>552</v>
      </c>
      <c r="I9" s="1951">
        <v>25.498623724921618</v>
      </c>
      <c r="J9" s="1951">
        <v>27.035341566451272</v>
      </c>
      <c r="K9" s="1951">
        <v>23.030160295567953</v>
      </c>
      <c r="L9" s="507">
        <v>24.435874413059157</v>
      </c>
      <c r="M9" s="1931">
        <v>100</v>
      </c>
    </row>
    <row r="11" spans="1:13" x14ac:dyDescent="0.25">
      <c r="A11" s="3" t="s">
        <v>40</v>
      </c>
    </row>
  </sheetData>
  <mergeCells count="2">
    <mergeCell ref="B3:F3"/>
    <mergeCell ref="H3:L3"/>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1">
    <tabColor rgb="FFFFFFCC"/>
  </sheetPr>
  <dimension ref="A1:O55"/>
  <sheetViews>
    <sheetView workbookViewId="0">
      <selection activeCell="E14" sqref="E14"/>
    </sheetView>
  </sheetViews>
  <sheetFormatPr baseColWidth="10" defaultRowHeight="15" x14ac:dyDescent="0.25"/>
  <cols>
    <col min="1" max="1" width="13.85546875" customWidth="1"/>
    <col min="2" max="2" width="32.140625" customWidth="1"/>
    <col min="4" max="4" width="12.140625" customWidth="1"/>
    <col min="6" max="6" width="55.7109375" customWidth="1"/>
    <col min="7" max="7" width="40.140625" customWidth="1"/>
    <col min="9" max="10" width="11.5703125" customWidth="1"/>
    <col min="11" max="11" width="11.42578125" customWidth="1"/>
    <col min="12" max="12" width="7.5703125" bestFit="1" customWidth="1"/>
    <col min="13" max="13" width="9.140625" customWidth="1"/>
    <col min="14" max="14" width="9.85546875" customWidth="1"/>
  </cols>
  <sheetData>
    <row r="1" spans="1:15" ht="21" x14ac:dyDescent="0.3">
      <c r="A1" s="289" t="s">
        <v>579</v>
      </c>
      <c r="B1" s="1" t="s">
        <v>590</v>
      </c>
      <c r="G1" s="291"/>
      <c r="H1" s="292"/>
      <c r="I1" s="291"/>
      <c r="J1" s="291"/>
      <c r="K1" s="291"/>
      <c r="L1" s="291"/>
      <c r="M1" s="291"/>
      <c r="N1" s="291"/>
    </row>
    <row r="2" spans="1:15" ht="16.5" customHeight="1" thickBot="1" x14ac:dyDescent="0.3">
      <c r="F2" s="20"/>
      <c r="G2" s="295"/>
      <c r="H2" s="296"/>
      <c r="I2" s="296"/>
      <c r="J2" s="296"/>
      <c r="K2" s="296"/>
      <c r="L2" s="296"/>
      <c r="M2" s="296"/>
      <c r="N2" s="296"/>
      <c r="O2" s="291"/>
    </row>
    <row r="3" spans="1:15" x14ac:dyDescent="0.25">
      <c r="A3" s="62"/>
      <c r="B3" s="1959" t="s">
        <v>583</v>
      </c>
      <c r="C3" s="1960">
        <v>7914.4525659528699</v>
      </c>
      <c r="D3" s="301"/>
      <c r="E3" s="297"/>
      <c r="F3" s="297"/>
      <c r="L3" s="293"/>
      <c r="M3" s="21"/>
      <c r="N3" s="21"/>
      <c r="O3" s="291"/>
    </row>
    <row r="4" spans="1:15" x14ac:dyDescent="0.25">
      <c r="A4" s="62"/>
      <c r="B4" s="1961" t="s">
        <v>587</v>
      </c>
      <c r="C4" s="1146">
        <v>7900.7154261073465</v>
      </c>
      <c r="D4" s="301"/>
      <c r="E4" s="298"/>
      <c r="F4" s="298"/>
      <c r="L4" s="293"/>
      <c r="M4" s="21"/>
      <c r="N4" s="21"/>
    </row>
    <row r="5" spans="1:15" x14ac:dyDescent="0.25">
      <c r="A5" s="62"/>
      <c r="B5" s="1962" t="s">
        <v>560</v>
      </c>
      <c r="C5" s="1146">
        <v>6115.1837122296165</v>
      </c>
      <c r="D5" s="301"/>
      <c r="E5" s="298"/>
      <c r="F5" s="298"/>
      <c r="L5" s="293"/>
      <c r="M5" s="21"/>
      <c r="N5" s="21"/>
    </row>
    <row r="6" spans="1:15" x14ac:dyDescent="0.25">
      <c r="A6" s="62"/>
      <c r="B6" s="1962" t="s">
        <v>584</v>
      </c>
      <c r="C6" s="1146">
        <v>9150.1915403792445</v>
      </c>
      <c r="D6" s="301"/>
      <c r="E6" s="298"/>
      <c r="F6" s="298"/>
      <c r="L6" s="293"/>
      <c r="M6" s="21"/>
      <c r="N6" s="21"/>
    </row>
    <row r="7" spans="1:15" x14ac:dyDescent="0.25">
      <c r="A7" s="62"/>
      <c r="B7" s="1962" t="s">
        <v>497</v>
      </c>
      <c r="C7" s="1146">
        <v>30904.875548416712</v>
      </c>
      <c r="D7" s="301"/>
      <c r="E7" s="298"/>
      <c r="F7" s="298"/>
      <c r="L7" s="293"/>
      <c r="M7" s="21"/>
      <c r="N7" s="21"/>
    </row>
    <row r="8" spans="1:15" x14ac:dyDescent="0.25">
      <c r="A8" s="62"/>
      <c r="B8" s="1962" t="s">
        <v>500</v>
      </c>
      <c r="C8" s="1146">
        <v>7783.3637680183292</v>
      </c>
      <c r="D8" s="301"/>
      <c r="E8" s="298"/>
      <c r="F8" s="298"/>
      <c r="L8" s="293"/>
      <c r="M8" s="21"/>
      <c r="N8" s="21"/>
    </row>
    <row r="9" spans="1:15" x14ac:dyDescent="0.25">
      <c r="A9" s="62"/>
      <c r="B9" s="1961" t="s">
        <v>588</v>
      </c>
      <c r="C9" s="1146">
        <v>7954.0850125640709</v>
      </c>
      <c r="D9" s="301"/>
      <c r="E9" s="298"/>
      <c r="F9" s="298"/>
      <c r="L9" s="293"/>
      <c r="M9" s="21"/>
      <c r="N9" s="21"/>
    </row>
    <row r="10" spans="1:15" x14ac:dyDescent="0.25">
      <c r="A10" s="62"/>
      <c r="B10" s="1962" t="s">
        <v>562</v>
      </c>
      <c r="C10" s="1146">
        <v>7327.0623200249875</v>
      </c>
      <c r="D10" s="301"/>
      <c r="E10" s="298"/>
      <c r="F10" s="298"/>
      <c r="L10" s="293"/>
      <c r="M10" s="21"/>
      <c r="N10" s="21"/>
    </row>
    <row r="11" spans="1:15" ht="15.75" thickBot="1" x14ac:dyDescent="0.3">
      <c r="A11" s="62"/>
      <c r="B11" s="1968" t="s">
        <v>580</v>
      </c>
      <c r="C11" s="1241">
        <v>8755.2778764906816</v>
      </c>
      <c r="D11" s="301"/>
      <c r="E11" s="298"/>
      <c r="F11" s="298"/>
      <c r="L11" s="293"/>
      <c r="M11" s="21"/>
      <c r="N11" s="21"/>
    </row>
    <row r="12" spans="1:15" ht="6" customHeight="1" thickBot="1" x14ac:dyDescent="0.3">
      <c r="A12" s="62"/>
      <c r="B12" s="1969"/>
      <c r="C12" s="1967"/>
      <c r="D12" s="301"/>
      <c r="E12" s="298"/>
      <c r="F12" s="298"/>
      <c r="L12" s="293"/>
      <c r="M12" s="21"/>
      <c r="N12" s="21"/>
    </row>
    <row r="13" spans="1:15" x14ac:dyDescent="0.25">
      <c r="A13" s="62"/>
      <c r="B13" s="1959" t="s">
        <v>585</v>
      </c>
      <c r="C13" s="1960">
        <v>10182.742462909448</v>
      </c>
      <c r="D13" s="301"/>
      <c r="E13" s="298"/>
      <c r="F13" s="298"/>
      <c r="L13" s="293"/>
      <c r="M13" s="21"/>
      <c r="N13" s="21"/>
    </row>
    <row r="14" spans="1:15" x14ac:dyDescent="0.25">
      <c r="A14" s="62"/>
      <c r="B14" s="1963" t="s">
        <v>581</v>
      </c>
      <c r="C14" s="1146">
        <v>4244</v>
      </c>
      <c r="D14" s="301"/>
      <c r="E14" s="298"/>
      <c r="F14" s="298"/>
      <c r="L14" s="293"/>
      <c r="M14" s="21"/>
      <c r="N14" s="21"/>
    </row>
    <row r="15" spans="1:15" ht="15.75" thickBot="1" x14ac:dyDescent="0.3">
      <c r="A15" s="62"/>
      <c r="B15" s="1968" t="s">
        <v>589</v>
      </c>
      <c r="C15" s="1241">
        <v>12733.152202444171</v>
      </c>
      <c r="D15" s="301"/>
      <c r="E15" s="298"/>
      <c r="F15" s="298"/>
      <c r="L15" s="293"/>
      <c r="M15" s="21"/>
      <c r="N15" s="21"/>
    </row>
    <row r="16" spans="1:15" ht="6" customHeight="1" thickBot="1" x14ac:dyDescent="0.3">
      <c r="A16" s="62"/>
      <c r="B16" s="1969"/>
      <c r="C16" s="1967"/>
      <c r="D16" s="301"/>
      <c r="E16" s="298"/>
      <c r="F16" s="298"/>
      <c r="L16" s="293"/>
      <c r="M16" s="21"/>
      <c r="N16" s="21"/>
    </row>
    <row r="17" spans="1:14" x14ac:dyDescent="0.25">
      <c r="A17" s="62"/>
      <c r="B17" s="1959" t="s">
        <v>586</v>
      </c>
      <c r="C17" s="1960">
        <v>9548.1731916487606</v>
      </c>
      <c r="D17" s="301"/>
      <c r="E17" s="298"/>
      <c r="F17" s="298"/>
      <c r="L17" s="293"/>
      <c r="M17" s="21"/>
      <c r="N17" s="21"/>
    </row>
    <row r="18" spans="1:14" x14ac:dyDescent="0.25">
      <c r="A18" s="62"/>
      <c r="B18" s="1962" t="s">
        <v>506</v>
      </c>
      <c r="C18" s="1146">
        <v>10285.515171627898</v>
      </c>
      <c r="D18" s="301"/>
      <c r="E18" s="298"/>
      <c r="F18" s="298"/>
      <c r="L18" s="293"/>
      <c r="M18" s="21"/>
      <c r="N18" s="21"/>
    </row>
    <row r="19" spans="1:14" x14ac:dyDescent="0.25">
      <c r="A19" s="62"/>
      <c r="B19" s="1962" t="s">
        <v>507</v>
      </c>
      <c r="C19" s="1146">
        <v>9157.7236678677673</v>
      </c>
      <c r="D19" s="301"/>
      <c r="E19" s="298"/>
      <c r="F19" s="298"/>
      <c r="L19" s="293"/>
      <c r="M19" s="21"/>
      <c r="N19" s="21"/>
    </row>
    <row r="20" spans="1:14" x14ac:dyDescent="0.25">
      <c r="A20" s="62"/>
      <c r="B20" s="1962" t="s">
        <v>508</v>
      </c>
      <c r="C20" s="1146">
        <v>8983.4403529656993</v>
      </c>
      <c r="D20" s="301"/>
      <c r="E20" s="298"/>
      <c r="F20" s="298"/>
      <c r="L20" s="293"/>
      <c r="M20" s="21"/>
      <c r="N20" s="21"/>
    </row>
    <row r="21" spans="1:14" x14ac:dyDescent="0.25">
      <c r="A21" s="62"/>
      <c r="B21" s="1962" t="s">
        <v>509</v>
      </c>
      <c r="C21" s="1146">
        <v>8824.5718930615949</v>
      </c>
      <c r="D21" s="301"/>
      <c r="E21" s="298"/>
      <c r="F21" s="298"/>
      <c r="L21" s="293"/>
      <c r="M21" s="21"/>
      <c r="N21" s="21"/>
    </row>
    <row r="22" spans="1:14" x14ac:dyDescent="0.25">
      <c r="A22" s="62"/>
      <c r="B22" s="1962" t="s">
        <v>510</v>
      </c>
      <c r="C22" s="1146">
        <v>9166.5177499903912</v>
      </c>
      <c r="D22" s="301"/>
      <c r="E22" s="298"/>
      <c r="F22" s="298"/>
      <c r="L22" s="293"/>
      <c r="M22" s="21"/>
      <c r="N22" s="21"/>
    </row>
    <row r="23" spans="1:14" ht="15.75" thickBot="1" x14ac:dyDescent="0.3">
      <c r="A23" s="62"/>
      <c r="B23" s="1968" t="s">
        <v>582</v>
      </c>
      <c r="C23" s="1241">
        <v>9375.4981850562453</v>
      </c>
      <c r="D23" s="301"/>
      <c r="E23" s="298"/>
      <c r="F23" s="298"/>
      <c r="L23" s="293"/>
      <c r="M23" s="21"/>
      <c r="N23" s="21"/>
    </row>
    <row r="24" spans="1:14" ht="6" customHeight="1" thickBot="1" x14ac:dyDescent="0.3">
      <c r="A24" s="62"/>
      <c r="B24" s="1966"/>
      <c r="C24" s="1967"/>
      <c r="D24" s="301"/>
      <c r="E24" s="298"/>
      <c r="F24" s="298"/>
      <c r="L24" s="293"/>
      <c r="M24" s="21"/>
      <c r="N24" s="21"/>
    </row>
    <row r="25" spans="1:14" ht="18" thickBot="1" x14ac:dyDescent="0.3">
      <c r="A25" s="62"/>
      <c r="B25" s="1964" t="s">
        <v>591</v>
      </c>
      <c r="C25" s="1965">
        <v>8431.0076173398174</v>
      </c>
      <c r="D25" s="301"/>
      <c r="E25" s="298"/>
      <c r="F25" s="298"/>
      <c r="L25" s="293"/>
      <c r="M25" s="21"/>
      <c r="N25" s="21"/>
    </row>
    <row r="26" spans="1:14" x14ac:dyDescent="0.25">
      <c r="A26" s="298"/>
      <c r="B26" s="298"/>
      <c r="C26" s="298"/>
      <c r="D26" s="298"/>
      <c r="E26" s="298"/>
      <c r="F26" s="298"/>
      <c r="L26" s="293"/>
      <c r="M26" s="21"/>
      <c r="N26" s="21"/>
    </row>
    <row r="27" spans="1:14" ht="17.25" x14ac:dyDescent="0.25">
      <c r="A27" s="293"/>
      <c r="B27" s="303" t="s">
        <v>592</v>
      </c>
      <c r="C27" s="293"/>
      <c r="D27" s="293"/>
      <c r="E27" s="298"/>
      <c r="F27" s="298"/>
      <c r="L27" s="293"/>
      <c r="M27" s="21"/>
      <c r="N27" s="21"/>
    </row>
    <row r="28" spans="1:14" ht="17.25" x14ac:dyDescent="0.25">
      <c r="A28" s="300"/>
      <c r="B28" s="304" t="s">
        <v>593</v>
      </c>
      <c r="C28" s="293"/>
      <c r="D28" s="293"/>
      <c r="E28" s="298"/>
      <c r="F28" s="298"/>
      <c r="L28" s="293"/>
      <c r="M28" s="21"/>
      <c r="N28" s="21"/>
    </row>
    <row r="29" spans="1:14" x14ac:dyDescent="0.25">
      <c r="C29" s="20"/>
      <c r="D29" s="20"/>
      <c r="F29" s="298"/>
      <c r="L29" s="20"/>
      <c r="M29" s="20"/>
      <c r="N29" s="20"/>
    </row>
    <row r="30" spans="1:14" x14ac:dyDescent="0.25">
      <c r="A30" s="2" t="s">
        <v>4</v>
      </c>
      <c r="C30" s="20"/>
      <c r="D30" s="20"/>
      <c r="F30" s="298"/>
      <c r="L30" s="20"/>
      <c r="M30" s="20"/>
      <c r="N30" s="20"/>
    </row>
    <row r="31" spans="1:14" x14ac:dyDescent="0.25">
      <c r="C31" s="20"/>
      <c r="D31" s="20"/>
      <c r="F31" s="298"/>
      <c r="L31" s="20"/>
      <c r="M31" s="20"/>
      <c r="N31" s="20"/>
    </row>
    <row r="32" spans="1:14" x14ac:dyDescent="0.25">
      <c r="C32" s="20"/>
      <c r="D32" s="20"/>
      <c r="F32" s="299"/>
      <c r="L32" s="20"/>
      <c r="M32" s="20"/>
      <c r="N32" s="20"/>
    </row>
    <row r="33" spans="3:14" x14ac:dyDescent="0.25">
      <c r="C33" s="20"/>
      <c r="D33" s="20"/>
      <c r="F33" s="298"/>
      <c r="L33" s="20"/>
      <c r="M33" s="20"/>
      <c r="N33" s="20"/>
    </row>
    <row r="34" spans="3:14" x14ac:dyDescent="0.25">
      <c r="C34" s="20"/>
      <c r="D34" s="20"/>
      <c r="F34" s="298"/>
      <c r="L34" s="20"/>
      <c r="M34" s="20"/>
      <c r="N34" s="20"/>
    </row>
    <row r="35" spans="3:14" x14ac:dyDescent="0.25">
      <c r="C35" s="20"/>
      <c r="D35" s="20"/>
      <c r="F35" s="298"/>
      <c r="L35" s="20"/>
      <c r="M35" s="20"/>
      <c r="N35" s="20"/>
    </row>
    <row r="36" spans="3:14" x14ac:dyDescent="0.25">
      <c r="C36" s="20"/>
      <c r="D36" s="20"/>
      <c r="F36" s="298"/>
      <c r="L36" s="20"/>
      <c r="M36" s="20"/>
      <c r="N36" s="20"/>
    </row>
    <row r="37" spans="3:14" x14ac:dyDescent="0.25">
      <c r="C37" s="20"/>
      <c r="D37" s="20"/>
      <c r="F37" s="298"/>
      <c r="L37" s="20"/>
      <c r="M37" s="20"/>
      <c r="N37" s="20"/>
    </row>
    <row r="38" spans="3:14" x14ac:dyDescent="0.25">
      <c r="C38" s="20"/>
      <c r="D38" s="20"/>
      <c r="F38" s="298"/>
      <c r="L38" s="20"/>
      <c r="M38" s="20"/>
      <c r="N38" s="20"/>
    </row>
    <row r="39" spans="3:14" x14ac:dyDescent="0.25">
      <c r="C39" s="20"/>
      <c r="D39" s="20"/>
      <c r="F39" s="298"/>
      <c r="L39" s="20"/>
      <c r="M39" s="20"/>
      <c r="N39" s="20"/>
    </row>
    <row r="40" spans="3:14" x14ac:dyDescent="0.25">
      <c r="C40" s="20"/>
      <c r="D40" s="20"/>
      <c r="F40" s="298"/>
      <c r="L40" s="20"/>
      <c r="M40" s="20"/>
      <c r="N40" s="20"/>
    </row>
    <row r="41" spans="3:14" x14ac:dyDescent="0.25">
      <c r="C41" s="20"/>
      <c r="D41" s="20"/>
      <c r="F41" s="298"/>
      <c r="L41" s="20"/>
      <c r="M41" s="20"/>
      <c r="N41" s="20"/>
    </row>
    <row r="42" spans="3:14" x14ac:dyDescent="0.25">
      <c r="C42" s="20"/>
      <c r="D42" s="20"/>
      <c r="F42" s="298"/>
      <c r="L42" s="20"/>
      <c r="M42" s="20"/>
      <c r="N42" s="20"/>
    </row>
    <row r="43" spans="3:14" x14ac:dyDescent="0.25">
      <c r="C43" s="20"/>
      <c r="D43" s="20"/>
      <c r="F43" s="298"/>
      <c r="L43" s="20"/>
      <c r="M43" s="20"/>
      <c r="N43" s="20"/>
    </row>
    <row r="44" spans="3:14" x14ac:dyDescent="0.25">
      <c r="C44" s="20"/>
      <c r="D44" s="20"/>
      <c r="F44" s="298" t="s">
        <v>513</v>
      </c>
      <c r="L44" s="20"/>
      <c r="M44" s="20"/>
      <c r="N44" s="20"/>
    </row>
    <row r="45" spans="3:14" x14ac:dyDescent="0.25">
      <c r="C45" s="20"/>
      <c r="D45" s="20"/>
      <c r="F45" s="298"/>
      <c r="L45" s="20"/>
      <c r="M45" s="20"/>
      <c r="N45" s="20"/>
    </row>
    <row r="46" spans="3:14" x14ac:dyDescent="0.25">
      <c r="C46" s="20"/>
      <c r="D46" s="20"/>
      <c r="F46" s="298"/>
      <c r="L46" s="20"/>
      <c r="M46" s="20"/>
      <c r="N46" s="20"/>
    </row>
    <row r="47" spans="3:14" x14ac:dyDescent="0.25">
      <c r="C47" s="20"/>
      <c r="D47" s="20"/>
      <c r="F47" s="298"/>
      <c r="L47" s="20"/>
      <c r="M47" s="20"/>
      <c r="N47" s="20"/>
    </row>
    <row r="48" spans="3:14" x14ac:dyDescent="0.25">
      <c r="C48" s="20"/>
      <c r="D48" s="20"/>
      <c r="F48" s="298"/>
      <c r="L48" s="20"/>
      <c r="M48" s="20"/>
      <c r="N48" s="20"/>
    </row>
    <row r="49" spans="1:14" x14ac:dyDescent="0.25">
      <c r="A49" s="20"/>
      <c r="B49" s="20"/>
      <c r="C49" s="20"/>
      <c r="D49" s="20"/>
      <c r="F49" s="298"/>
      <c r="L49" s="20"/>
      <c r="M49" s="20"/>
      <c r="N49" s="20"/>
    </row>
    <row r="50" spans="1:14" x14ac:dyDescent="0.25">
      <c r="A50" s="294"/>
      <c r="B50" s="291"/>
      <c r="F50" s="20"/>
      <c r="G50" s="20"/>
      <c r="H50" s="20"/>
      <c r="I50" s="20"/>
      <c r="J50" s="20"/>
      <c r="K50" s="20"/>
      <c r="L50" s="20"/>
      <c r="M50" s="20"/>
      <c r="N50" s="20"/>
    </row>
    <row r="51" spans="1:14" x14ac:dyDescent="0.25">
      <c r="A51" s="294"/>
      <c r="B51" s="291"/>
    </row>
    <row r="52" spans="1:14" x14ac:dyDescent="0.25">
      <c r="A52" s="294"/>
      <c r="B52" s="291"/>
    </row>
    <row r="53" spans="1:14" x14ac:dyDescent="0.25">
      <c r="A53" s="294"/>
      <c r="B53" s="291"/>
    </row>
    <row r="54" spans="1:14" x14ac:dyDescent="0.25">
      <c r="A54" s="294"/>
      <c r="B54" s="291"/>
    </row>
    <row r="55" spans="1:14" x14ac:dyDescent="0.25">
      <c r="A55" s="294"/>
      <c r="B55" s="291"/>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0">
    <tabColor rgb="FFFFFFCC"/>
  </sheetPr>
  <dimension ref="A1:C31"/>
  <sheetViews>
    <sheetView workbookViewId="0">
      <selection activeCell="E24" sqref="E24"/>
    </sheetView>
  </sheetViews>
  <sheetFormatPr baseColWidth="10" defaultRowHeight="15" x14ac:dyDescent="0.25"/>
  <cols>
    <col min="1" max="1" width="12.42578125" customWidth="1"/>
    <col min="2" max="2" width="32.7109375" customWidth="1"/>
  </cols>
  <sheetData>
    <row r="1" spans="1:3" ht="21" x14ac:dyDescent="0.3">
      <c r="A1" s="289" t="s">
        <v>594</v>
      </c>
      <c r="B1" s="1" t="s">
        <v>595</v>
      </c>
    </row>
    <row r="3" spans="1:3" ht="15.75" thickBot="1" x14ac:dyDescent="0.3"/>
    <row r="4" spans="1:3" x14ac:dyDescent="0.25">
      <c r="B4" s="1959" t="s">
        <v>583</v>
      </c>
      <c r="C4" s="1970">
        <v>93.873151646494037</v>
      </c>
    </row>
    <row r="5" spans="1:3" x14ac:dyDescent="0.25">
      <c r="B5" s="1961" t="s">
        <v>587</v>
      </c>
      <c r="C5" s="983">
        <v>93.710215726269368</v>
      </c>
    </row>
    <row r="6" spans="1:3" x14ac:dyDescent="0.25">
      <c r="B6" s="1962" t="s">
        <v>560</v>
      </c>
      <c r="C6" s="983">
        <v>72.532062474391424</v>
      </c>
    </row>
    <row r="7" spans="1:3" x14ac:dyDescent="0.25">
      <c r="B7" s="1962" t="s">
        <v>584</v>
      </c>
      <c r="C7" s="983">
        <v>108.53022504167001</v>
      </c>
    </row>
    <row r="8" spans="1:3" x14ac:dyDescent="0.25">
      <c r="B8" s="1962" t="s">
        <v>497</v>
      </c>
      <c r="C8" s="983">
        <v>366.56206412215215</v>
      </c>
    </row>
    <row r="9" spans="1:3" x14ac:dyDescent="0.25">
      <c r="B9" s="1962" t="s">
        <v>500</v>
      </c>
      <c r="C9" s="983">
        <v>92.318310233885953</v>
      </c>
    </row>
    <row r="10" spans="1:3" x14ac:dyDescent="0.25">
      <c r="B10" s="1961" t="s">
        <v>588</v>
      </c>
      <c r="C10" s="983">
        <v>94.343231243263574</v>
      </c>
    </row>
    <row r="11" spans="1:3" x14ac:dyDescent="0.25">
      <c r="B11" s="1962" t="s">
        <v>562</v>
      </c>
      <c r="C11" s="983">
        <v>86.906128574188727</v>
      </c>
    </row>
    <row r="12" spans="1:3" ht="15.75" thickBot="1" x14ac:dyDescent="0.3">
      <c r="B12" s="1968" t="s">
        <v>580</v>
      </c>
      <c r="C12" s="986">
        <v>103.84616256880075</v>
      </c>
    </row>
    <row r="13" spans="1:3" ht="3" customHeight="1" thickBot="1" x14ac:dyDescent="0.3">
      <c r="B13" s="1969"/>
      <c r="C13" s="1972"/>
    </row>
    <row r="14" spans="1:3" x14ac:dyDescent="0.25">
      <c r="B14" s="1959" t="s">
        <v>585</v>
      </c>
      <c r="C14" s="1970">
        <v>120.77728932383937</v>
      </c>
    </row>
    <row r="15" spans="1:3" x14ac:dyDescent="0.25">
      <c r="B15" s="1963" t="s">
        <v>581</v>
      </c>
      <c r="C15" s="339">
        <v>50</v>
      </c>
    </row>
    <row r="16" spans="1:3" ht="15.75" thickBot="1" x14ac:dyDescent="0.3">
      <c r="B16" s="1968" t="s">
        <v>589</v>
      </c>
      <c r="C16" s="986">
        <v>151.02764438566339</v>
      </c>
    </row>
    <row r="17" spans="1:3" ht="3" customHeight="1" thickBot="1" x14ac:dyDescent="0.3">
      <c r="B17" s="1969"/>
      <c r="C17" s="1440"/>
    </row>
    <row r="18" spans="1:3" x14ac:dyDescent="0.25">
      <c r="B18" s="1959" t="s">
        <v>586</v>
      </c>
      <c r="C18" s="1970">
        <v>113.25067684687295</v>
      </c>
    </row>
    <row r="19" spans="1:3" x14ac:dyDescent="0.25">
      <c r="B19" s="1962" t="s">
        <v>506</v>
      </c>
      <c r="C19" s="1971">
        <v>121.99627421132875</v>
      </c>
    </row>
    <row r="20" spans="1:3" x14ac:dyDescent="0.25">
      <c r="B20" s="1962" t="s">
        <v>507</v>
      </c>
      <c r="C20" s="1971">
        <v>108.61956344379684</v>
      </c>
    </row>
    <row r="21" spans="1:3" x14ac:dyDescent="0.25">
      <c r="B21" s="1962" t="s">
        <v>508</v>
      </c>
      <c r="C21" s="983">
        <v>106.55239279454224</v>
      </c>
    </row>
    <row r="22" spans="1:3" x14ac:dyDescent="0.25">
      <c r="B22" s="1962" t="s">
        <v>509</v>
      </c>
      <c r="C22" s="983">
        <v>104.66805740884809</v>
      </c>
    </row>
    <row r="23" spans="1:3" x14ac:dyDescent="0.25">
      <c r="B23" s="1962" t="s">
        <v>510</v>
      </c>
      <c r="C23" s="983">
        <v>108.72386986269436</v>
      </c>
    </row>
    <row r="24" spans="1:3" ht="15.75" thickBot="1" x14ac:dyDescent="0.3">
      <c r="B24" s="1968" t="s">
        <v>582</v>
      </c>
      <c r="C24" s="986">
        <v>111.20258230788357</v>
      </c>
    </row>
    <row r="25" spans="1:3" ht="6" customHeight="1" thickBot="1" x14ac:dyDescent="0.3">
      <c r="B25" s="1966"/>
      <c r="C25" s="1973"/>
    </row>
    <row r="26" spans="1:3" ht="18" thickBot="1" x14ac:dyDescent="0.3">
      <c r="B26" s="1964" t="s">
        <v>591</v>
      </c>
      <c r="C26" s="1974" t="s">
        <v>596</v>
      </c>
    </row>
    <row r="28" spans="1:3" ht="17.25" x14ac:dyDescent="0.25">
      <c r="B28" s="303" t="s">
        <v>592</v>
      </c>
    </row>
    <row r="29" spans="1:3" ht="17.25" x14ac:dyDescent="0.25">
      <c r="B29" s="304" t="s">
        <v>593</v>
      </c>
    </row>
    <row r="31" spans="1:3" x14ac:dyDescent="0.25">
      <c r="A31" s="2" t="s">
        <v>4</v>
      </c>
    </row>
  </sheetData>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rgb="FFFFFFCC"/>
  </sheetPr>
  <dimension ref="A1:K15"/>
  <sheetViews>
    <sheetView workbookViewId="0">
      <selection activeCell="C24" sqref="C24:C25"/>
    </sheetView>
  </sheetViews>
  <sheetFormatPr baseColWidth="10" defaultRowHeight="15" x14ac:dyDescent="0.25"/>
  <cols>
    <col min="1" max="1" width="14.5703125" customWidth="1"/>
    <col min="6" max="6" width="21.42578125" customWidth="1"/>
    <col min="7" max="7" width="1.5703125" customWidth="1"/>
    <col min="11" max="11" width="21" customWidth="1"/>
  </cols>
  <sheetData>
    <row r="1" spans="1:11" ht="18.75" x14ac:dyDescent="0.3">
      <c r="A1" s="1" t="s">
        <v>45</v>
      </c>
      <c r="B1" s="1" t="s">
        <v>46</v>
      </c>
    </row>
    <row r="2" spans="1:11" ht="15.75" thickBot="1" x14ac:dyDescent="0.3"/>
    <row r="3" spans="1:11" ht="15.75" thickBot="1" x14ac:dyDescent="0.3">
      <c r="C3" s="312" t="s">
        <v>597</v>
      </c>
      <c r="D3" s="313" t="s">
        <v>598</v>
      </c>
      <c r="E3" s="313" t="s">
        <v>599</v>
      </c>
      <c r="F3" s="314" t="s">
        <v>600</v>
      </c>
      <c r="H3" s="312" t="s">
        <v>597</v>
      </c>
      <c r="I3" s="313" t="s">
        <v>598</v>
      </c>
      <c r="J3" s="313" t="s">
        <v>599</v>
      </c>
      <c r="K3" s="314" t="s">
        <v>600</v>
      </c>
    </row>
    <row r="4" spans="1:11" x14ac:dyDescent="0.25">
      <c r="A4" s="347" t="s">
        <v>340</v>
      </c>
      <c r="B4" s="323" t="s">
        <v>422</v>
      </c>
      <c r="C4" s="315">
        <v>140.28087382969238</v>
      </c>
      <c r="D4" s="316">
        <v>139.94129158512717</v>
      </c>
      <c r="E4" s="316">
        <v>125.81109296061102</v>
      </c>
      <c r="F4" s="317">
        <v>137.53593997447686</v>
      </c>
      <c r="H4" s="331">
        <v>7551.6</v>
      </c>
      <c r="I4" s="332">
        <v>9296.2999999999993</v>
      </c>
      <c r="J4" s="332">
        <v>11629.6</v>
      </c>
      <c r="K4" s="333">
        <v>8945.2000000000007</v>
      </c>
    </row>
    <row r="5" spans="1:11" s="3" customFormat="1" x14ac:dyDescent="0.25">
      <c r="A5" s="348" t="s">
        <v>434</v>
      </c>
      <c r="B5" s="334" t="s">
        <v>424</v>
      </c>
      <c r="C5" s="318">
        <v>92.680933273889138</v>
      </c>
      <c r="D5" s="310">
        <v>105.01881679963871</v>
      </c>
      <c r="E5" s="310">
        <v>128.11211960578555</v>
      </c>
      <c r="F5" s="319">
        <v>112.22497270868249</v>
      </c>
      <c r="H5" s="324">
        <v>4989.2</v>
      </c>
      <c r="I5" s="311">
        <v>6976.4</v>
      </c>
      <c r="J5" s="311">
        <v>11842.3</v>
      </c>
      <c r="K5" s="325">
        <v>7299</v>
      </c>
    </row>
    <row r="6" spans="1:11" x14ac:dyDescent="0.25">
      <c r="A6" s="349" t="s">
        <v>435</v>
      </c>
      <c r="B6" s="334" t="s">
        <v>425</v>
      </c>
      <c r="C6" s="318">
        <v>156.34938326645863</v>
      </c>
      <c r="D6" s="310">
        <v>125.22354357970798</v>
      </c>
      <c r="E6" s="310">
        <v>151.31062236983027</v>
      </c>
      <c r="F6" s="319">
        <v>140.12515567582528</v>
      </c>
      <c r="H6" s="324">
        <v>8416.6</v>
      </c>
      <c r="I6" s="311">
        <v>8318.6</v>
      </c>
      <c r="J6" s="311">
        <v>13986.7</v>
      </c>
      <c r="K6" s="325">
        <v>9113.6</v>
      </c>
    </row>
    <row r="7" spans="1:11" x14ac:dyDescent="0.25">
      <c r="A7" s="349" t="s">
        <v>436</v>
      </c>
      <c r="B7" s="334" t="s">
        <v>426</v>
      </c>
      <c r="C7" s="318">
        <v>103.16354584633676</v>
      </c>
      <c r="D7" s="310">
        <v>101.51287069095287</v>
      </c>
      <c r="E7" s="310">
        <v>135.10607224379848</v>
      </c>
      <c r="F7" s="319">
        <v>108.92695152139487</v>
      </c>
      <c r="H7" s="324">
        <v>5553.5</v>
      </c>
      <c r="I7" s="311">
        <v>6743.5</v>
      </c>
      <c r="J7" s="311">
        <v>12488.8</v>
      </c>
      <c r="K7" s="325">
        <v>7084.5</v>
      </c>
    </row>
    <row r="8" spans="1:11" x14ac:dyDescent="0.25">
      <c r="A8" s="349" t="s">
        <v>437</v>
      </c>
      <c r="B8" s="334" t="s">
        <v>427</v>
      </c>
      <c r="C8" s="318">
        <v>89.236885124089767</v>
      </c>
      <c r="D8" s="310">
        <v>120.99954839680866</v>
      </c>
      <c r="E8" s="310">
        <v>119.39374925625019</v>
      </c>
      <c r="F8" s="319">
        <v>107.43553867679394</v>
      </c>
      <c r="H8" s="324">
        <v>4803.8</v>
      </c>
      <c r="I8" s="311">
        <v>8038</v>
      </c>
      <c r="J8" s="311">
        <v>11036.4</v>
      </c>
      <c r="K8" s="325">
        <v>6987.5</v>
      </c>
    </row>
    <row r="9" spans="1:11" x14ac:dyDescent="0.25">
      <c r="A9" s="349" t="s">
        <v>438</v>
      </c>
      <c r="B9" s="334" t="s">
        <v>428</v>
      </c>
      <c r="C9" s="318">
        <v>128.76356070738595</v>
      </c>
      <c r="D9" s="310">
        <v>115.71428571428571</v>
      </c>
      <c r="E9" s="310">
        <v>132.35825481138502</v>
      </c>
      <c r="F9" s="319">
        <v>120.65376158920034</v>
      </c>
      <c r="H9" s="324">
        <v>6931.6</v>
      </c>
      <c r="I9" s="311">
        <v>7686.9</v>
      </c>
      <c r="J9" s="311">
        <v>12234.8</v>
      </c>
      <c r="K9" s="325">
        <v>7847.2</v>
      </c>
    </row>
    <row r="10" spans="1:11" x14ac:dyDescent="0.25">
      <c r="A10" s="349" t="s">
        <v>439</v>
      </c>
      <c r="B10" s="334" t="s">
        <v>429</v>
      </c>
      <c r="C10" s="318">
        <v>110.85228117105068</v>
      </c>
      <c r="D10" s="310">
        <v>133.80701490290531</v>
      </c>
      <c r="E10" s="310">
        <v>145.54669666908271</v>
      </c>
      <c r="F10" s="319">
        <v>128.51827365119394</v>
      </c>
      <c r="H10" s="326">
        <v>5967.4</v>
      </c>
      <c r="I10" s="309">
        <v>8888.7999999999993</v>
      </c>
      <c r="J10" s="309">
        <v>13453.9</v>
      </c>
      <c r="K10" s="327">
        <v>8358.7000000000007</v>
      </c>
    </row>
    <row r="11" spans="1:11" x14ac:dyDescent="0.25">
      <c r="A11" s="349" t="s">
        <v>441</v>
      </c>
      <c r="B11" s="334" t="s">
        <v>431</v>
      </c>
      <c r="C11" s="318">
        <v>131.35867142220241</v>
      </c>
      <c r="D11" s="310">
        <v>112.95649555923528</v>
      </c>
      <c r="E11" s="310">
        <v>162.76599197291125</v>
      </c>
      <c r="F11" s="319">
        <v>122.23435169667431</v>
      </c>
      <c r="H11" s="326">
        <v>7071.3</v>
      </c>
      <c r="I11" s="309">
        <v>7503.7</v>
      </c>
      <c r="J11" s="309">
        <v>15045.6</v>
      </c>
      <c r="K11" s="327">
        <v>7950</v>
      </c>
    </row>
    <row r="12" spans="1:11" ht="15.75" thickBot="1" x14ac:dyDescent="0.3">
      <c r="A12" s="350" t="s">
        <v>432</v>
      </c>
      <c r="B12" s="335" t="s">
        <v>432</v>
      </c>
      <c r="C12" s="320">
        <v>100</v>
      </c>
      <c r="D12" s="321">
        <v>100</v>
      </c>
      <c r="E12" s="321">
        <v>100</v>
      </c>
      <c r="F12" s="322">
        <v>100</v>
      </c>
      <c r="H12" s="328">
        <v>5383.2</v>
      </c>
      <c r="I12" s="329">
        <v>6643</v>
      </c>
      <c r="J12" s="329">
        <v>9243.7000000000007</v>
      </c>
      <c r="K12" s="330">
        <v>6503.9</v>
      </c>
    </row>
    <row r="13" spans="1:11" x14ac:dyDescent="0.25">
      <c r="B13" s="306"/>
      <c r="C13" s="307"/>
      <c r="D13" s="307"/>
      <c r="E13" s="307"/>
      <c r="F13" s="307"/>
      <c r="H13" s="307"/>
      <c r="I13" s="307"/>
      <c r="J13" s="307"/>
      <c r="K13" s="307"/>
    </row>
    <row r="14" spans="1:11" x14ac:dyDescent="0.25">
      <c r="C14" s="2" t="s">
        <v>602</v>
      </c>
      <c r="D14" s="308"/>
      <c r="E14" s="308"/>
      <c r="F14" s="308"/>
      <c r="H14" s="307"/>
      <c r="I14" s="307"/>
      <c r="J14" s="307"/>
      <c r="K14" s="307"/>
    </row>
    <row r="15" spans="1:11" x14ac:dyDescent="0.25">
      <c r="C15" s="2" t="s">
        <v>601</v>
      </c>
    </row>
  </sheetData>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rgb="FFFFFFCC"/>
  </sheetPr>
  <dimension ref="A1:J19"/>
  <sheetViews>
    <sheetView workbookViewId="0">
      <selection activeCell="E27" sqref="E27"/>
    </sheetView>
  </sheetViews>
  <sheetFormatPr baseColWidth="10" defaultRowHeight="15" x14ac:dyDescent="0.25"/>
  <cols>
    <col min="7" max="7" width="14.5703125" bestFit="1" customWidth="1"/>
    <col min="8" max="8" width="12.140625" bestFit="1" customWidth="1"/>
    <col min="10" max="10" width="9.42578125" customWidth="1"/>
  </cols>
  <sheetData>
    <row r="1" spans="1:10" ht="18.75" x14ac:dyDescent="0.3">
      <c r="A1" s="1" t="s">
        <v>47</v>
      </c>
      <c r="B1" s="1" t="s">
        <v>48</v>
      </c>
    </row>
    <row r="2" spans="1:10" s="3" customFormat="1" ht="15.75" thickBot="1" x14ac:dyDescent="0.3"/>
    <row r="3" spans="1:10" ht="15.75" thickBot="1" x14ac:dyDescent="0.3">
      <c r="B3" s="1978" t="s">
        <v>340</v>
      </c>
      <c r="C3" s="1979" t="s">
        <v>434</v>
      </c>
      <c r="D3" s="1979" t="s">
        <v>435</v>
      </c>
      <c r="E3" s="1979" t="s">
        <v>436</v>
      </c>
      <c r="F3" s="1979" t="s">
        <v>437</v>
      </c>
      <c r="G3" s="1979" t="s">
        <v>438</v>
      </c>
      <c r="H3" s="1979" t="s">
        <v>439</v>
      </c>
      <c r="I3" s="1979" t="s">
        <v>603</v>
      </c>
      <c r="J3" s="1980" t="s">
        <v>432</v>
      </c>
    </row>
    <row r="4" spans="1:10" ht="15.75" thickBot="1" x14ac:dyDescent="0.3">
      <c r="B4" s="312" t="s">
        <v>422</v>
      </c>
      <c r="C4" s="313" t="s">
        <v>424</v>
      </c>
      <c r="D4" s="313" t="s">
        <v>425</v>
      </c>
      <c r="E4" s="313" t="s">
        <v>426</v>
      </c>
      <c r="F4" s="1981" t="s">
        <v>427</v>
      </c>
      <c r="G4" s="1981" t="s">
        <v>428</v>
      </c>
      <c r="H4" s="1981" t="s">
        <v>429</v>
      </c>
      <c r="I4" s="313" t="s">
        <v>431</v>
      </c>
      <c r="J4" s="314" t="s">
        <v>432</v>
      </c>
    </row>
    <row r="5" spans="1:10" x14ac:dyDescent="0.25">
      <c r="A5" s="357">
        <v>2000</v>
      </c>
      <c r="B5" s="1982">
        <v>27.1</v>
      </c>
      <c r="C5" s="1975">
        <v>25.2</v>
      </c>
      <c r="D5" s="1975">
        <v>28.1</v>
      </c>
      <c r="E5" s="1975">
        <v>22.5</v>
      </c>
      <c r="F5" s="1975">
        <v>26</v>
      </c>
      <c r="G5" s="1975">
        <v>22.1</v>
      </c>
      <c r="H5" s="1975">
        <v>22.8</v>
      </c>
      <c r="I5" s="1975">
        <v>25.7</v>
      </c>
      <c r="J5" s="1976"/>
    </row>
    <row r="6" spans="1:10" x14ac:dyDescent="0.25">
      <c r="A6" s="358">
        <v>2001</v>
      </c>
      <c r="B6" s="1983">
        <v>28.1</v>
      </c>
      <c r="C6" s="336">
        <v>25.3</v>
      </c>
      <c r="D6" s="336">
        <v>28.9</v>
      </c>
      <c r="E6" s="336">
        <v>23.2</v>
      </c>
      <c r="F6" s="336">
        <v>25.9</v>
      </c>
      <c r="G6" s="336">
        <v>22.1</v>
      </c>
      <c r="H6" s="336">
        <v>23.7</v>
      </c>
      <c r="I6" s="336">
        <v>25.1</v>
      </c>
      <c r="J6" s="1977">
        <v>24.6</v>
      </c>
    </row>
    <row r="7" spans="1:10" x14ac:dyDescent="0.25">
      <c r="A7" s="358">
        <v>2002</v>
      </c>
      <c r="B7" s="1983">
        <v>29.5</v>
      </c>
      <c r="C7" s="336">
        <v>25.8</v>
      </c>
      <c r="D7" s="336">
        <v>28.1</v>
      </c>
      <c r="E7" s="336">
        <v>24.3</v>
      </c>
      <c r="F7" s="336">
        <v>26</v>
      </c>
      <c r="G7" s="336">
        <v>23.3</v>
      </c>
      <c r="H7" s="336">
        <v>24.8</v>
      </c>
      <c r="I7" s="336">
        <v>26.9</v>
      </c>
      <c r="J7" s="1977">
        <v>24.9</v>
      </c>
    </row>
    <row r="8" spans="1:10" x14ac:dyDescent="0.25">
      <c r="A8" s="358">
        <v>2003</v>
      </c>
      <c r="B8" s="1983">
        <v>28.7</v>
      </c>
      <c r="C8" s="336">
        <v>25</v>
      </c>
      <c r="D8" s="336">
        <v>27.7</v>
      </c>
      <c r="E8" s="336">
        <v>25.1</v>
      </c>
      <c r="F8" s="336">
        <v>26.2</v>
      </c>
      <c r="G8" s="336">
        <v>24</v>
      </c>
      <c r="H8" s="336">
        <v>25.7</v>
      </c>
      <c r="I8" s="336">
        <v>26.5</v>
      </c>
      <c r="J8" s="1977">
        <v>25</v>
      </c>
    </row>
    <row r="9" spans="1:10" x14ac:dyDescent="0.25">
      <c r="A9" s="358">
        <v>2004</v>
      </c>
      <c r="B9" s="1983">
        <v>28.2</v>
      </c>
      <c r="C9" s="336">
        <v>24.7</v>
      </c>
      <c r="D9" s="336">
        <v>28.1</v>
      </c>
      <c r="E9" s="336">
        <v>24.8</v>
      </c>
      <c r="F9" s="336">
        <v>25.8</v>
      </c>
      <c r="G9" s="336">
        <v>23.2</v>
      </c>
      <c r="H9" s="336">
        <v>25.1</v>
      </c>
      <c r="I9" s="336">
        <v>26</v>
      </c>
      <c r="J9" s="1977">
        <v>24.7</v>
      </c>
    </row>
    <row r="10" spans="1:10" x14ac:dyDescent="0.25">
      <c r="A10" s="358">
        <v>2005</v>
      </c>
      <c r="B10" s="1983">
        <v>28.7</v>
      </c>
      <c r="C10" s="336">
        <v>25.4</v>
      </c>
      <c r="D10" s="336">
        <v>29.1</v>
      </c>
      <c r="E10" s="336">
        <v>24.1</v>
      </c>
      <c r="F10" s="336">
        <v>25.4</v>
      </c>
      <c r="G10" s="336">
        <v>26.1</v>
      </c>
      <c r="H10" s="336">
        <v>24.9</v>
      </c>
      <c r="I10" s="336">
        <v>25.7</v>
      </c>
      <c r="J10" s="1977">
        <v>25.3</v>
      </c>
    </row>
    <row r="11" spans="1:10" x14ac:dyDescent="0.25">
      <c r="A11" s="358">
        <v>2006</v>
      </c>
      <c r="B11" s="1983">
        <v>29</v>
      </c>
      <c r="C11" s="336">
        <v>23.7</v>
      </c>
      <c r="D11" s="336">
        <v>28.6</v>
      </c>
      <c r="E11" s="336">
        <v>23.7</v>
      </c>
      <c r="F11" s="336">
        <v>25.4</v>
      </c>
      <c r="G11" s="336">
        <v>28</v>
      </c>
      <c r="H11" s="336">
        <v>24.2</v>
      </c>
      <c r="I11" s="336">
        <v>25.4</v>
      </c>
      <c r="J11" s="1977">
        <v>25.2</v>
      </c>
    </row>
    <row r="12" spans="1:10" x14ac:dyDescent="0.25">
      <c r="A12" s="358">
        <v>2007</v>
      </c>
      <c r="B12" s="1983">
        <v>28.1</v>
      </c>
      <c r="C12" s="336">
        <v>23.4</v>
      </c>
      <c r="D12" s="336">
        <v>28.4</v>
      </c>
      <c r="E12" s="336">
        <v>22.7</v>
      </c>
      <c r="F12" s="336">
        <v>25.8</v>
      </c>
      <c r="G12" s="336">
        <v>27.1</v>
      </c>
      <c r="H12" s="336">
        <v>23.8</v>
      </c>
      <c r="I12" s="336">
        <v>25.3</v>
      </c>
      <c r="J12" s="1977">
        <v>24.9</v>
      </c>
    </row>
    <row r="13" spans="1:10" x14ac:dyDescent="0.25">
      <c r="A13" s="358">
        <v>2008</v>
      </c>
      <c r="B13" s="1983">
        <v>28.4</v>
      </c>
      <c r="C13" s="336">
        <v>24.2</v>
      </c>
      <c r="D13" s="336">
        <v>28.6</v>
      </c>
      <c r="E13" s="336">
        <v>23.7</v>
      </c>
      <c r="F13" s="336">
        <v>26.2</v>
      </c>
      <c r="G13" s="336">
        <v>26.3</v>
      </c>
      <c r="H13" s="336">
        <v>24.1</v>
      </c>
      <c r="I13" s="336">
        <v>26.3</v>
      </c>
      <c r="J13" s="1977">
        <v>25.6</v>
      </c>
    </row>
    <row r="14" spans="1:10" ht="15.75" thickBot="1" x14ac:dyDescent="0.3">
      <c r="A14" s="359">
        <v>2009</v>
      </c>
      <c r="B14" s="1984">
        <v>30.6</v>
      </c>
      <c r="C14" s="329">
        <v>26.9</v>
      </c>
      <c r="D14" s="329">
        <v>31.6</v>
      </c>
      <c r="E14" s="329">
        <v>26.3</v>
      </c>
      <c r="F14" s="329">
        <v>27.5</v>
      </c>
      <c r="G14" s="329">
        <v>28.2</v>
      </c>
      <c r="H14" s="329">
        <v>27</v>
      </c>
      <c r="I14" s="329">
        <v>28.4</v>
      </c>
      <c r="J14" s="330">
        <v>27.4</v>
      </c>
    </row>
    <row r="16" spans="1:10" x14ac:dyDescent="0.25">
      <c r="A16" s="3" t="s">
        <v>49</v>
      </c>
    </row>
    <row r="18" spans="1:1" x14ac:dyDescent="0.25">
      <c r="A18" s="337" t="s">
        <v>604</v>
      </c>
    </row>
    <row r="19" spans="1:1" x14ac:dyDescent="0.25">
      <c r="A19" s="337" t="s">
        <v>605</v>
      </c>
    </row>
  </sheetData>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rgb="FFFFFFCC"/>
  </sheetPr>
  <dimension ref="A1:F24"/>
  <sheetViews>
    <sheetView workbookViewId="0">
      <selection activeCell="I17" sqref="I17"/>
    </sheetView>
  </sheetViews>
  <sheetFormatPr baseColWidth="10" defaultRowHeight="15" x14ac:dyDescent="0.25"/>
  <cols>
    <col min="1" max="1" width="14.5703125" bestFit="1" customWidth="1"/>
    <col min="2" max="2" width="6" customWidth="1"/>
    <col min="3" max="3" width="9.7109375" customWidth="1"/>
    <col min="4" max="4" width="22.7109375" customWidth="1"/>
    <col min="5" max="5" width="29.7109375" customWidth="1"/>
    <col min="6" max="6" width="41.140625" customWidth="1"/>
    <col min="7" max="7" width="6.85546875" customWidth="1"/>
  </cols>
  <sheetData>
    <row r="1" spans="1:6" ht="18.75" x14ac:dyDescent="0.3">
      <c r="A1" s="1" t="s">
        <v>50</v>
      </c>
      <c r="B1" s="1" t="s">
        <v>51</v>
      </c>
    </row>
    <row r="2" spans="1:6" ht="19.5" thickBot="1" x14ac:dyDescent="0.35">
      <c r="A2" s="1"/>
      <c r="B2" s="1"/>
    </row>
    <row r="3" spans="1:6" ht="15.75" thickBot="1" x14ac:dyDescent="0.3">
      <c r="D3" s="2099" t="s">
        <v>609</v>
      </c>
      <c r="E3" s="2100"/>
      <c r="F3" s="2101"/>
    </row>
    <row r="4" spans="1:6" ht="45.75" thickBot="1" x14ac:dyDescent="0.3">
      <c r="A4" s="1889" t="s">
        <v>406</v>
      </c>
      <c r="B4" s="1894" t="s">
        <v>406</v>
      </c>
      <c r="C4" s="1891" t="s">
        <v>319</v>
      </c>
      <c r="D4" s="1987" t="s">
        <v>606</v>
      </c>
      <c r="E4" s="1985" t="s">
        <v>607</v>
      </c>
      <c r="F4" s="1986" t="s">
        <v>608</v>
      </c>
    </row>
    <row r="5" spans="1:6" x14ac:dyDescent="0.25">
      <c r="A5" s="2404" t="s">
        <v>340</v>
      </c>
      <c r="B5" s="2226" t="s">
        <v>422</v>
      </c>
      <c r="C5" s="1063">
        <v>2000</v>
      </c>
      <c r="D5" s="922">
        <v>5.36</v>
      </c>
      <c r="E5" s="250">
        <v>0.33</v>
      </c>
      <c r="F5" s="1063">
        <v>0.38</v>
      </c>
    </row>
    <row r="6" spans="1:6" ht="15.75" thickBot="1" x14ac:dyDescent="0.3">
      <c r="A6" s="2403"/>
      <c r="B6" s="2227"/>
      <c r="C6" s="344">
        <v>2008</v>
      </c>
      <c r="D6" s="1988">
        <v>4.92</v>
      </c>
      <c r="E6" s="343">
        <v>0.5</v>
      </c>
      <c r="F6" s="344">
        <v>0.55000000000000004</v>
      </c>
    </row>
    <row r="7" spans="1:6" x14ac:dyDescent="0.25">
      <c r="A7" s="2402" t="s">
        <v>434</v>
      </c>
      <c r="B7" s="2234" t="s">
        <v>424</v>
      </c>
      <c r="C7" s="340">
        <v>2000</v>
      </c>
      <c r="D7" s="921">
        <v>4.1900000000000004</v>
      </c>
      <c r="E7" s="338">
        <v>0.97</v>
      </c>
      <c r="F7" s="340">
        <v>0.27</v>
      </c>
    </row>
    <row r="8" spans="1:6" ht="15.75" thickBot="1" x14ac:dyDescent="0.3">
      <c r="A8" s="2403"/>
      <c r="B8" s="2227"/>
      <c r="C8" s="344">
        <v>2008</v>
      </c>
      <c r="D8" s="1988">
        <v>4.08</v>
      </c>
      <c r="E8" s="343">
        <v>0.7</v>
      </c>
      <c r="F8" s="344">
        <v>0.47</v>
      </c>
    </row>
    <row r="9" spans="1:6" x14ac:dyDescent="0.25">
      <c r="A9" s="2402" t="s">
        <v>435</v>
      </c>
      <c r="B9" s="2234" t="s">
        <v>425</v>
      </c>
      <c r="C9" s="340">
        <v>2000</v>
      </c>
      <c r="D9" s="921">
        <v>6.38</v>
      </c>
      <c r="E9" s="338">
        <v>0.27</v>
      </c>
      <c r="F9" s="340">
        <v>1.91</v>
      </c>
    </row>
    <row r="10" spans="1:6" ht="15.75" thickBot="1" x14ac:dyDescent="0.3">
      <c r="A10" s="2403"/>
      <c r="B10" s="2227"/>
      <c r="C10" s="344">
        <v>2008</v>
      </c>
      <c r="D10" s="1988">
        <v>6.51</v>
      </c>
      <c r="E10" s="343">
        <v>0.55000000000000004</v>
      </c>
      <c r="F10" s="344">
        <v>1.24</v>
      </c>
    </row>
    <row r="11" spans="1:6" x14ac:dyDescent="0.25">
      <c r="A11" s="2402" t="s">
        <v>436</v>
      </c>
      <c r="B11" s="2234" t="s">
        <v>426</v>
      </c>
      <c r="C11" s="340">
        <v>2000</v>
      </c>
      <c r="D11" s="921">
        <v>5.4</v>
      </c>
      <c r="E11" s="338">
        <v>0.11</v>
      </c>
      <c r="F11" s="340">
        <v>0.49</v>
      </c>
    </row>
    <row r="12" spans="1:6" ht="15.75" thickBot="1" x14ac:dyDescent="0.3">
      <c r="A12" s="2403"/>
      <c r="B12" s="2227"/>
      <c r="C12" s="344">
        <v>2008</v>
      </c>
      <c r="D12" s="1988">
        <v>5.72</v>
      </c>
      <c r="E12" s="343">
        <v>0.15</v>
      </c>
      <c r="F12" s="344">
        <v>0.42</v>
      </c>
    </row>
    <row r="13" spans="1:6" x14ac:dyDescent="0.25">
      <c r="A13" s="2402" t="s">
        <v>437</v>
      </c>
      <c r="B13" s="2234" t="s">
        <v>427</v>
      </c>
      <c r="C13" s="340">
        <v>2000</v>
      </c>
      <c r="D13" s="921">
        <v>5.78</v>
      </c>
      <c r="E13" s="338">
        <v>0.56000000000000005</v>
      </c>
      <c r="F13" s="340">
        <v>0.25</v>
      </c>
    </row>
    <row r="14" spans="1:6" ht="15.75" thickBot="1" x14ac:dyDescent="0.3">
      <c r="A14" s="2403"/>
      <c r="B14" s="2227"/>
      <c r="C14" s="344">
        <v>2008</v>
      </c>
      <c r="D14" s="1988">
        <v>5.37</v>
      </c>
      <c r="E14" s="343">
        <v>0.6</v>
      </c>
      <c r="F14" s="344">
        <v>0.21</v>
      </c>
    </row>
    <row r="15" spans="1:6" x14ac:dyDescent="0.25">
      <c r="A15" s="2402" t="s">
        <v>438</v>
      </c>
      <c r="B15" s="2234" t="s">
        <v>428</v>
      </c>
      <c r="C15" s="340">
        <v>2000</v>
      </c>
      <c r="D15" s="921">
        <v>4.3499999999999996</v>
      </c>
      <c r="E15" s="338">
        <v>0.76</v>
      </c>
      <c r="F15" s="340">
        <v>0.11</v>
      </c>
    </row>
    <row r="16" spans="1:6" ht="15.75" thickBot="1" x14ac:dyDescent="0.3">
      <c r="A16" s="2403"/>
      <c r="B16" s="2227"/>
      <c r="C16" s="344">
        <v>2008</v>
      </c>
      <c r="D16" s="1988">
        <v>3.92</v>
      </c>
      <c r="E16" s="343">
        <v>1.72</v>
      </c>
      <c r="F16" s="344">
        <v>1.44</v>
      </c>
    </row>
    <row r="17" spans="1:6" ht="14.25" customHeight="1" x14ac:dyDescent="0.25">
      <c r="A17" s="2402" t="s">
        <v>439</v>
      </c>
      <c r="B17" s="2234" t="s">
        <v>429</v>
      </c>
      <c r="C17" s="340">
        <v>2000</v>
      </c>
      <c r="D17" s="921">
        <v>4.32</v>
      </c>
      <c r="E17" s="338">
        <v>0.82</v>
      </c>
      <c r="F17" s="340">
        <v>0.64</v>
      </c>
    </row>
    <row r="18" spans="1:6" ht="15.75" thickBot="1" x14ac:dyDescent="0.3">
      <c r="A18" s="2403"/>
      <c r="B18" s="2227"/>
      <c r="C18" s="344">
        <v>2008</v>
      </c>
      <c r="D18" s="1988">
        <v>4.6500000000000004</v>
      </c>
      <c r="E18" s="343">
        <v>0.92</v>
      </c>
      <c r="F18" s="344">
        <v>0.81</v>
      </c>
    </row>
    <row r="19" spans="1:6" s="3" customFormat="1" x14ac:dyDescent="0.25">
      <c r="A19" s="2402" t="s">
        <v>441</v>
      </c>
      <c r="B19" s="2234" t="s">
        <v>431</v>
      </c>
      <c r="C19" s="340">
        <v>2000</v>
      </c>
      <c r="D19" s="1989">
        <v>6.1</v>
      </c>
      <c r="E19" s="341">
        <v>0.19</v>
      </c>
      <c r="F19" s="342">
        <v>1.1100000000000001</v>
      </c>
    </row>
    <row r="20" spans="1:6" ht="15.75" thickBot="1" x14ac:dyDescent="0.3">
      <c r="A20" s="2403"/>
      <c r="B20" s="2227"/>
      <c r="C20" s="344">
        <v>2008</v>
      </c>
      <c r="D20" s="1988">
        <v>6.05</v>
      </c>
      <c r="E20" s="343">
        <v>0.17</v>
      </c>
      <c r="F20" s="344">
        <v>0.69</v>
      </c>
    </row>
    <row r="21" spans="1:6" x14ac:dyDescent="0.25">
      <c r="A21" s="2402" t="s">
        <v>432</v>
      </c>
      <c r="B21" s="2234" t="s">
        <v>432</v>
      </c>
      <c r="C21" s="340">
        <v>2000</v>
      </c>
      <c r="D21" s="921">
        <v>4.62</v>
      </c>
      <c r="E21" s="338">
        <v>0.63</v>
      </c>
      <c r="F21" s="340">
        <v>0.26</v>
      </c>
    </row>
    <row r="22" spans="1:6" ht="15.75" thickBot="1" x14ac:dyDescent="0.3">
      <c r="A22" s="2403"/>
      <c r="B22" s="2227"/>
      <c r="C22" s="346">
        <v>2008</v>
      </c>
      <c r="D22" s="1990">
        <v>4.58</v>
      </c>
      <c r="E22" s="345">
        <v>0.75</v>
      </c>
      <c r="F22" s="346">
        <v>0.49</v>
      </c>
    </row>
    <row r="24" spans="1:6" x14ac:dyDescent="0.25">
      <c r="B24" s="3" t="s">
        <v>52</v>
      </c>
    </row>
  </sheetData>
  <mergeCells count="19">
    <mergeCell ref="B9:B10"/>
    <mergeCell ref="B11:B12"/>
    <mergeCell ref="B13:B14"/>
    <mergeCell ref="B15:B16"/>
    <mergeCell ref="A19:A20"/>
    <mergeCell ref="A21:A22"/>
    <mergeCell ref="D3:F3"/>
    <mergeCell ref="B17:B18"/>
    <mergeCell ref="B19:B20"/>
    <mergeCell ref="B21:B22"/>
    <mergeCell ref="A5:A6"/>
    <mergeCell ref="A7:A8"/>
    <mergeCell ref="A9:A10"/>
    <mergeCell ref="A11:A12"/>
    <mergeCell ref="A13:A14"/>
    <mergeCell ref="A15:A16"/>
    <mergeCell ref="A17:A18"/>
    <mergeCell ref="B5:B6"/>
    <mergeCell ref="B7:B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7" tint="0.39997558519241921"/>
  </sheetPr>
  <dimension ref="A1:H19"/>
  <sheetViews>
    <sheetView workbookViewId="0">
      <selection activeCell="D26" sqref="D26"/>
    </sheetView>
  </sheetViews>
  <sheetFormatPr baseColWidth="10" defaultRowHeight="15" x14ac:dyDescent="0.25"/>
  <cols>
    <col min="1" max="1" width="15.140625" customWidth="1"/>
    <col min="3" max="3" width="12.85546875" customWidth="1"/>
    <col min="4" max="4" width="17.28515625" customWidth="1"/>
    <col min="5" max="5" width="16.7109375" customWidth="1"/>
    <col min="6" max="6" width="15.42578125" customWidth="1"/>
    <col min="7" max="7" width="13.140625" customWidth="1"/>
    <col min="8" max="8" width="16.140625" customWidth="1"/>
  </cols>
  <sheetData>
    <row r="1" spans="1:8" ht="18.75" x14ac:dyDescent="0.3">
      <c r="A1" s="1" t="s">
        <v>0</v>
      </c>
      <c r="B1" s="1" t="s">
        <v>320</v>
      </c>
    </row>
    <row r="3" spans="1:8" ht="45" x14ac:dyDescent="0.25">
      <c r="A3" s="13" t="s">
        <v>319</v>
      </c>
      <c r="B3" s="14" t="s">
        <v>299</v>
      </c>
      <c r="C3" s="14" t="s">
        <v>300</v>
      </c>
      <c r="D3" s="14" t="s">
        <v>301</v>
      </c>
      <c r="E3" s="14" t="s">
        <v>302</v>
      </c>
      <c r="F3" s="14" t="s">
        <v>303</v>
      </c>
      <c r="G3" s="14" t="s">
        <v>304</v>
      </c>
      <c r="H3" s="14" t="s">
        <v>305</v>
      </c>
    </row>
    <row r="4" spans="1:8" x14ac:dyDescent="0.25">
      <c r="A4" s="15">
        <v>1970</v>
      </c>
      <c r="B4" s="9">
        <v>112301</v>
      </c>
      <c r="C4" s="10">
        <v>2.29</v>
      </c>
      <c r="D4" s="11">
        <v>26.67</v>
      </c>
      <c r="E4" s="12" t="s">
        <v>306</v>
      </c>
      <c r="F4" s="9">
        <v>10406</v>
      </c>
      <c r="G4" s="9">
        <v>23888</v>
      </c>
      <c r="H4" s="9">
        <v>7467086</v>
      </c>
    </row>
    <row r="5" spans="1:8" x14ac:dyDescent="0.25">
      <c r="A5" s="15">
        <v>1975</v>
      </c>
      <c r="B5" s="9">
        <v>93757</v>
      </c>
      <c r="C5" s="10">
        <v>1.83</v>
      </c>
      <c r="D5" s="11">
        <v>26.27</v>
      </c>
      <c r="E5" s="12" t="s">
        <v>307</v>
      </c>
      <c r="F5" s="9">
        <v>-24543</v>
      </c>
      <c r="G5" s="9">
        <v>-26827</v>
      </c>
      <c r="H5" s="9">
        <v>7578903</v>
      </c>
    </row>
    <row r="6" spans="1:8" x14ac:dyDescent="0.25">
      <c r="A6" s="15">
        <v>1980</v>
      </c>
      <c r="B6" s="9">
        <v>90872</v>
      </c>
      <c r="C6" s="10">
        <v>1.65</v>
      </c>
      <c r="D6" s="11">
        <v>26.27</v>
      </c>
      <c r="E6" s="12" t="s">
        <v>308</v>
      </c>
      <c r="F6" s="9">
        <v>9356</v>
      </c>
      <c r="G6" s="9">
        <v>7786</v>
      </c>
      <c r="H6" s="9">
        <v>7549433</v>
      </c>
    </row>
    <row r="7" spans="1:8" x14ac:dyDescent="0.25">
      <c r="A7" s="15">
        <v>1985</v>
      </c>
      <c r="B7" s="9">
        <v>87440</v>
      </c>
      <c r="C7" s="10">
        <v>1.47</v>
      </c>
      <c r="D7" s="11">
        <v>26.68</v>
      </c>
      <c r="E7" s="12" t="s">
        <v>309</v>
      </c>
      <c r="F7" s="9">
        <v>5641</v>
      </c>
      <c r="G7" s="9">
        <v>3503</v>
      </c>
      <c r="H7" s="9">
        <v>7564984</v>
      </c>
    </row>
    <row r="8" spans="1:8" x14ac:dyDescent="0.25">
      <c r="A8" s="15">
        <v>1990</v>
      </c>
      <c r="B8" s="9">
        <v>90454</v>
      </c>
      <c r="C8" s="10">
        <v>1.46</v>
      </c>
      <c r="D8" s="11">
        <v>27.21</v>
      </c>
      <c r="E8" s="12" t="s">
        <v>310</v>
      </c>
      <c r="F8" s="9">
        <v>58562</v>
      </c>
      <c r="G8" s="9">
        <v>66064</v>
      </c>
      <c r="H8" s="9">
        <v>7677850</v>
      </c>
    </row>
    <row r="9" spans="1:8" x14ac:dyDescent="0.25">
      <c r="A9" s="15">
        <v>1995</v>
      </c>
      <c r="B9" s="9">
        <v>88669</v>
      </c>
      <c r="C9" s="10">
        <v>1.42</v>
      </c>
      <c r="D9" s="11">
        <v>27.66</v>
      </c>
      <c r="E9" s="12" t="s">
        <v>311</v>
      </c>
      <c r="F9" s="9">
        <v>2080</v>
      </c>
      <c r="G9" s="9">
        <v>9578</v>
      </c>
      <c r="H9" s="9">
        <v>7948278</v>
      </c>
    </row>
    <row r="10" spans="1:8" x14ac:dyDescent="0.25">
      <c r="A10" s="15">
        <v>2000</v>
      </c>
      <c r="B10" s="9">
        <v>78268</v>
      </c>
      <c r="C10" s="10">
        <v>1.36</v>
      </c>
      <c r="D10" s="11">
        <v>28.22</v>
      </c>
      <c r="E10" s="12" t="s">
        <v>312</v>
      </c>
      <c r="F10" s="9">
        <v>17272</v>
      </c>
      <c r="G10" s="9">
        <v>18760</v>
      </c>
      <c r="H10" s="9">
        <v>8011566</v>
      </c>
    </row>
    <row r="11" spans="1:8" x14ac:dyDescent="0.25">
      <c r="A11" s="15">
        <v>2005</v>
      </c>
      <c r="B11" s="9">
        <v>78190</v>
      </c>
      <c r="C11" s="10">
        <v>1.41</v>
      </c>
      <c r="D11" s="11">
        <v>29.02</v>
      </c>
      <c r="E11" s="12" t="s">
        <v>313</v>
      </c>
      <c r="F11" s="9">
        <v>44332</v>
      </c>
      <c r="G11" s="9">
        <v>47333</v>
      </c>
      <c r="H11" s="9">
        <v>8225278</v>
      </c>
    </row>
    <row r="12" spans="1:8" x14ac:dyDescent="0.25">
      <c r="A12" s="15">
        <v>2010</v>
      </c>
      <c r="B12" s="9">
        <v>78742</v>
      </c>
      <c r="C12" s="10">
        <v>1.44</v>
      </c>
      <c r="D12" s="11">
        <v>29.82</v>
      </c>
      <c r="E12" s="12" t="s">
        <v>314</v>
      </c>
      <c r="F12" s="9">
        <v>27695</v>
      </c>
      <c r="G12" s="9">
        <v>29238</v>
      </c>
      <c r="H12" s="9">
        <v>8387742</v>
      </c>
    </row>
    <row r="13" spans="1:8" x14ac:dyDescent="0.25">
      <c r="A13" s="15">
        <v>2015</v>
      </c>
      <c r="B13" s="9">
        <v>80561</v>
      </c>
      <c r="C13" s="10">
        <v>1.45</v>
      </c>
      <c r="D13" s="11">
        <v>30.12</v>
      </c>
      <c r="E13" s="12" t="s">
        <v>315</v>
      </c>
      <c r="F13" s="9">
        <v>35012</v>
      </c>
      <c r="G13" s="9">
        <v>36985</v>
      </c>
      <c r="H13" s="9">
        <v>8559728</v>
      </c>
    </row>
    <row r="14" spans="1:8" x14ac:dyDescent="0.25">
      <c r="A14" s="15">
        <v>2020</v>
      </c>
      <c r="B14" s="9">
        <v>81719</v>
      </c>
      <c r="C14" s="10">
        <v>1.47</v>
      </c>
      <c r="D14" s="11">
        <v>30.42</v>
      </c>
      <c r="E14" s="12" t="s">
        <v>316</v>
      </c>
      <c r="F14" s="9">
        <v>27099</v>
      </c>
      <c r="G14" s="9">
        <v>29360</v>
      </c>
      <c r="H14" s="9">
        <v>8723754</v>
      </c>
    </row>
    <row r="15" spans="1:8" x14ac:dyDescent="0.25">
      <c r="A15" s="15">
        <v>2025</v>
      </c>
      <c r="B15" s="9">
        <v>80973</v>
      </c>
      <c r="C15" s="10">
        <v>1.48</v>
      </c>
      <c r="D15" s="11">
        <v>30.7</v>
      </c>
      <c r="E15" s="12" t="s">
        <v>317</v>
      </c>
      <c r="F15" s="9">
        <v>26931</v>
      </c>
      <c r="G15" s="9">
        <v>26791</v>
      </c>
      <c r="H15" s="9">
        <v>8864392</v>
      </c>
    </row>
    <row r="16" spans="1:8" x14ac:dyDescent="0.25">
      <c r="A16" s="15">
        <v>2030</v>
      </c>
      <c r="B16" s="9">
        <v>79502</v>
      </c>
      <c r="C16" s="10">
        <v>1.5</v>
      </c>
      <c r="D16" s="11">
        <v>30.99</v>
      </c>
      <c r="E16" s="12" t="s">
        <v>318</v>
      </c>
      <c r="F16" s="9">
        <v>29309</v>
      </c>
      <c r="G16" s="9">
        <v>24583</v>
      </c>
      <c r="H16" s="9">
        <v>8993464</v>
      </c>
    </row>
    <row r="19" spans="1:1" s="3" customFormat="1" x14ac:dyDescent="0.25">
      <c r="A19" s="3"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FFFFCC"/>
  </sheetPr>
  <dimension ref="A1:G15"/>
  <sheetViews>
    <sheetView workbookViewId="0">
      <selection activeCell="E29" sqref="E29"/>
    </sheetView>
  </sheetViews>
  <sheetFormatPr baseColWidth="10" defaultRowHeight="15" x14ac:dyDescent="0.25"/>
  <cols>
    <col min="2" max="2" width="20" customWidth="1"/>
    <col min="3" max="3" width="16.140625" customWidth="1"/>
    <col min="4" max="4" width="12.7109375" customWidth="1"/>
    <col min="5" max="5" width="14.42578125" customWidth="1"/>
    <col min="6" max="6" width="15.5703125" customWidth="1"/>
    <col min="7" max="7" width="20.28515625" customWidth="1"/>
  </cols>
  <sheetData>
    <row r="1" spans="1:7" ht="18.75" x14ac:dyDescent="0.3">
      <c r="A1" s="1" t="s">
        <v>53</v>
      </c>
      <c r="B1" s="1" t="s">
        <v>54</v>
      </c>
    </row>
    <row r="2" spans="1:7" ht="15.75" thickBot="1" x14ac:dyDescent="0.3"/>
    <row r="3" spans="1:7" ht="31.5" customHeight="1" thickBot="1" x14ac:dyDescent="0.3">
      <c r="B3" s="1991" t="s">
        <v>610</v>
      </c>
      <c r="C3" s="1992" t="s">
        <v>611</v>
      </c>
      <c r="D3" s="1992" t="s">
        <v>612</v>
      </c>
      <c r="E3" s="1992" t="s">
        <v>613</v>
      </c>
      <c r="F3" s="1992" t="s">
        <v>614</v>
      </c>
      <c r="G3" s="1993" t="s">
        <v>615</v>
      </c>
    </row>
    <row r="4" spans="1:7" x14ac:dyDescent="0.25">
      <c r="A4" s="357" t="s">
        <v>616</v>
      </c>
      <c r="B4" s="921">
        <v>100</v>
      </c>
      <c r="C4" s="338">
        <v>100</v>
      </c>
      <c r="D4" s="338">
        <v>100</v>
      </c>
      <c r="E4" s="338">
        <v>100</v>
      </c>
      <c r="F4" s="338">
        <v>100</v>
      </c>
      <c r="G4" s="340">
        <v>100</v>
      </c>
    </row>
    <row r="5" spans="1:7" x14ac:dyDescent="0.25">
      <c r="A5" s="358">
        <v>2001</v>
      </c>
      <c r="B5" s="38">
        <v>94.743415259467838</v>
      </c>
      <c r="C5" s="1895">
        <v>103.02659802225251</v>
      </c>
      <c r="D5" s="1895">
        <v>96.597326918736925</v>
      </c>
      <c r="E5" s="1895">
        <v>99.094956258431594</v>
      </c>
      <c r="F5" s="1895">
        <v>108.82940681871536</v>
      </c>
      <c r="G5" s="1896">
        <v>101.1618548181747</v>
      </c>
    </row>
    <row r="6" spans="1:7" x14ac:dyDescent="0.25">
      <c r="A6" s="358">
        <v>2002</v>
      </c>
      <c r="B6" s="38">
        <v>99.659849620093226</v>
      </c>
      <c r="C6" s="1895">
        <v>104.80436359137744</v>
      </c>
      <c r="D6" s="1895">
        <v>98.969739658139432</v>
      </c>
      <c r="E6" s="1895">
        <v>100.87796425233462</v>
      </c>
      <c r="F6" s="1895">
        <v>104.8196053425072</v>
      </c>
      <c r="G6" s="1896">
        <v>101.99185941403566</v>
      </c>
    </row>
    <row r="7" spans="1:7" x14ac:dyDescent="0.25">
      <c r="A7" s="358">
        <v>2003</v>
      </c>
      <c r="B7" s="38">
        <v>99.694422896617965</v>
      </c>
      <c r="C7" s="1895">
        <v>105.61216296600236</v>
      </c>
      <c r="D7" s="1895">
        <v>101.87051281085398</v>
      </c>
      <c r="E7" s="1895">
        <v>106.00940006573676</v>
      </c>
      <c r="F7" s="1895">
        <v>103.81168253118511</v>
      </c>
      <c r="G7" s="1896">
        <v>103.87340901487663</v>
      </c>
    </row>
    <row r="8" spans="1:7" x14ac:dyDescent="0.25">
      <c r="A8" s="358">
        <v>2004</v>
      </c>
      <c r="B8" s="38">
        <v>99.275614320897859</v>
      </c>
      <c r="C8" s="1895">
        <v>98.682506844545543</v>
      </c>
      <c r="D8" s="1895">
        <v>95.498477545266766</v>
      </c>
      <c r="E8" s="1895">
        <v>106.17941496490167</v>
      </c>
      <c r="F8" s="1895">
        <v>117.09720953900114</v>
      </c>
      <c r="G8" s="1896">
        <v>103.94039842890068</v>
      </c>
    </row>
    <row r="9" spans="1:7" x14ac:dyDescent="0.25">
      <c r="A9" s="358">
        <v>2005</v>
      </c>
      <c r="B9" s="38">
        <v>102.8196588600881</v>
      </c>
      <c r="C9" s="1895">
        <v>100.91343644064708</v>
      </c>
      <c r="D9" s="1895">
        <v>98.383290476540083</v>
      </c>
      <c r="E9" s="1895">
        <v>101.33144587726608</v>
      </c>
      <c r="F9" s="1895">
        <v>124.77131491813964</v>
      </c>
      <c r="G9" s="1896">
        <v>106.03883772678806</v>
      </c>
    </row>
    <row r="10" spans="1:7" x14ac:dyDescent="0.25">
      <c r="A10" s="358">
        <v>2006</v>
      </c>
      <c r="B10" s="38">
        <v>105.04257950492565</v>
      </c>
      <c r="C10" s="1895">
        <v>101.72713571622521</v>
      </c>
      <c r="D10" s="1895">
        <v>101.01488451741909</v>
      </c>
      <c r="E10" s="1895">
        <v>107.85595718217962</v>
      </c>
      <c r="F10" s="1895">
        <v>128.10336992371336</v>
      </c>
      <c r="G10" s="1896">
        <v>109.35334172344979</v>
      </c>
    </row>
    <row r="11" spans="1:7" x14ac:dyDescent="0.25">
      <c r="A11" s="358">
        <v>2007</v>
      </c>
      <c r="B11" s="38">
        <v>111.1843606431503</v>
      </c>
      <c r="C11" s="1895">
        <v>101.32447590250958</v>
      </c>
      <c r="D11" s="1895">
        <v>101.94811243595782</v>
      </c>
      <c r="E11" s="1895">
        <v>111.10645551703173</v>
      </c>
      <c r="F11" s="1895">
        <v>134.27054245899529</v>
      </c>
      <c r="G11" s="1896">
        <v>112.17633372467265</v>
      </c>
    </row>
    <row r="12" spans="1:7" x14ac:dyDescent="0.25">
      <c r="A12" s="358">
        <v>2008</v>
      </c>
      <c r="B12" s="38">
        <v>127.31787707238873</v>
      </c>
      <c r="C12" s="1895">
        <v>104.25999162478072</v>
      </c>
      <c r="D12" s="1895">
        <v>106.1032332816597</v>
      </c>
      <c r="E12" s="1895">
        <v>115.35734263254132</v>
      </c>
      <c r="F12" s="1895">
        <v>136.81709592060079</v>
      </c>
      <c r="G12" s="1896">
        <v>116.65376945149136</v>
      </c>
    </row>
    <row r="13" spans="1:7" ht="15.75" thickBot="1" x14ac:dyDescent="0.3">
      <c r="A13" s="359">
        <v>2009</v>
      </c>
      <c r="B13" s="464">
        <v>148.22281798224785</v>
      </c>
      <c r="C13" s="1897">
        <v>107.84922517063968</v>
      </c>
      <c r="D13" s="1897">
        <v>110.00364498823878</v>
      </c>
      <c r="E13" s="1897">
        <v>127.77483310846227</v>
      </c>
      <c r="F13" s="1897">
        <v>139.55556893041123</v>
      </c>
      <c r="G13" s="1898">
        <v>123.52435853679755</v>
      </c>
    </row>
    <row r="15" spans="1:7" x14ac:dyDescent="0.25">
      <c r="A15" s="3" t="s">
        <v>9</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rgb="FFFFFFCC"/>
  </sheetPr>
  <dimension ref="A1:G14"/>
  <sheetViews>
    <sheetView workbookViewId="0">
      <selection activeCell="G13" sqref="G13"/>
    </sheetView>
  </sheetViews>
  <sheetFormatPr baseColWidth="10" defaultRowHeight="15" x14ac:dyDescent="0.25"/>
  <cols>
    <col min="2" max="2" width="17.85546875" customWidth="1"/>
    <col min="3" max="3" width="14.5703125" customWidth="1"/>
    <col min="4" max="4" width="16.7109375" customWidth="1"/>
    <col min="5" max="5" width="14.28515625" customWidth="1"/>
    <col min="6" max="6" width="19.28515625" customWidth="1"/>
  </cols>
  <sheetData>
    <row r="1" spans="1:7" ht="18.75" x14ac:dyDescent="0.3">
      <c r="A1" s="1" t="s">
        <v>55</v>
      </c>
      <c r="B1" s="1" t="s">
        <v>56</v>
      </c>
    </row>
    <row r="2" spans="1:7" ht="15.75" thickBot="1" x14ac:dyDescent="0.3"/>
    <row r="3" spans="1:7" ht="15.75" thickBot="1" x14ac:dyDescent="0.3">
      <c r="B3" s="2114" t="s">
        <v>619</v>
      </c>
      <c r="C3" s="2115"/>
      <c r="D3" s="2115"/>
      <c r="E3" s="2116"/>
    </row>
    <row r="4" spans="1:7" ht="30.75" thickBot="1" x14ac:dyDescent="0.3">
      <c r="B4" s="1997" t="s">
        <v>600</v>
      </c>
      <c r="C4" s="1998" t="s">
        <v>611</v>
      </c>
      <c r="D4" s="1998" t="s">
        <v>617</v>
      </c>
      <c r="E4" s="1999" t="s">
        <v>618</v>
      </c>
    </row>
    <row r="5" spans="1:7" s="3" customFormat="1" x14ac:dyDescent="0.25">
      <c r="A5" s="357" t="s">
        <v>616</v>
      </c>
      <c r="B5" s="1994">
        <v>100</v>
      </c>
      <c r="C5" s="1995">
        <v>100</v>
      </c>
      <c r="D5" s="1995">
        <v>100</v>
      </c>
      <c r="E5" s="1996">
        <v>100</v>
      </c>
      <c r="F5"/>
      <c r="G5"/>
    </row>
    <row r="6" spans="1:7" x14ac:dyDescent="0.25">
      <c r="A6" s="358">
        <v>2001</v>
      </c>
      <c r="B6" s="352">
        <v>103.30853042785013</v>
      </c>
      <c r="C6" s="351">
        <v>98.88258640366567</v>
      </c>
      <c r="D6" s="351">
        <v>97.306832717203378</v>
      </c>
      <c r="E6" s="353">
        <v>119.14977804706143</v>
      </c>
    </row>
    <row r="7" spans="1:7" x14ac:dyDescent="0.25">
      <c r="A7" s="358">
        <v>2002</v>
      </c>
      <c r="B7" s="352">
        <v>113.48953258334073</v>
      </c>
      <c r="C7" s="351">
        <v>103.91605771032417</v>
      </c>
      <c r="D7" s="351">
        <v>109.20399758233417</v>
      </c>
      <c r="E7" s="353">
        <v>133.85060526999121</v>
      </c>
    </row>
    <row r="8" spans="1:7" x14ac:dyDescent="0.25">
      <c r="A8" s="358">
        <v>2003</v>
      </c>
      <c r="B8" s="352">
        <v>112.19771458942334</v>
      </c>
      <c r="C8" s="351">
        <v>104.16304699609928</v>
      </c>
      <c r="D8" s="351">
        <v>112.23591920498153</v>
      </c>
      <c r="E8" s="353">
        <v>136.14927107934662</v>
      </c>
    </row>
    <row r="9" spans="1:7" x14ac:dyDescent="0.25">
      <c r="A9" s="358">
        <v>2004</v>
      </c>
      <c r="B9" s="352">
        <v>115.21244869637111</v>
      </c>
      <c r="C9" s="351">
        <v>107.39434820379172</v>
      </c>
      <c r="D9" s="351">
        <v>113.01603812040537</v>
      </c>
      <c r="E9" s="353">
        <v>146.99219764321839</v>
      </c>
    </row>
    <row r="10" spans="1:7" x14ac:dyDescent="0.25">
      <c r="A10" s="358">
        <v>2005</v>
      </c>
      <c r="B10" s="352">
        <v>119.40236808692831</v>
      </c>
      <c r="C10" s="351">
        <v>114.22998960941626</v>
      </c>
      <c r="D10" s="351">
        <v>113.72587605245772</v>
      </c>
      <c r="E10" s="353">
        <v>154.51757694162453</v>
      </c>
    </row>
    <row r="11" spans="1:7" x14ac:dyDescent="0.25">
      <c r="A11" s="358">
        <v>2006</v>
      </c>
      <c r="B11" s="352">
        <v>127.42197419316739</v>
      </c>
      <c r="C11" s="351">
        <v>119.61946616246786</v>
      </c>
      <c r="D11" s="351">
        <v>123.67063519952769</v>
      </c>
      <c r="E11" s="353">
        <v>159.75665549689018</v>
      </c>
    </row>
    <row r="12" spans="1:7" x14ac:dyDescent="0.25">
      <c r="A12" s="358">
        <v>2007</v>
      </c>
      <c r="B12" s="352">
        <v>127.97856320311809</v>
      </c>
      <c r="C12" s="351">
        <v>120.13558860101863</v>
      </c>
      <c r="D12" s="351">
        <v>124.02625697538761</v>
      </c>
      <c r="E12" s="353">
        <v>161.90199448518047</v>
      </c>
    </row>
    <row r="13" spans="1:7" x14ac:dyDescent="0.25">
      <c r="A13" s="358">
        <v>2008</v>
      </c>
      <c r="B13" s="352">
        <v>130.64487554256357</v>
      </c>
      <c r="C13" s="351">
        <v>125.63408111468821</v>
      </c>
      <c r="D13" s="351">
        <v>127.68789620904374</v>
      </c>
      <c r="E13" s="353">
        <v>151.82075600014841</v>
      </c>
    </row>
    <row r="14" spans="1:7" ht="15.75" thickBot="1" x14ac:dyDescent="0.3">
      <c r="A14" s="359">
        <v>2009</v>
      </c>
      <c r="B14" s="354">
        <v>132.06366079074024</v>
      </c>
      <c r="C14" s="355">
        <v>128.63202003168277</v>
      </c>
      <c r="D14" s="355">
        <v>130.67062114333103</v>
      </c>
      <c r="E14" s="356">
        <v>143.80077405314506</v>
      </c>
    </row>
  </sheetData>
  <mergeCells count="1">
    <mergeCell ref="B3:E3"/>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FFFFCC"/>
  </sheetPr>
  <dimension ref="A1:M51"/>
  <sheetViews>
    <sheetView workbookViewId="0">
      <selection activeCell="I35" sqref="I35"/>
    </sheetView>
  </sheetViews>
  <sheetFormatPr baseColWidth="10" defaultRowHeight="15" x14ac:dyDescent="0.25"/>
  <cols>
    <col min="5" max="5" width="10" customWidth="1"/>
    <col min="6" max="6" width="8.7109375" customWidth="1"/>
  </cols>
  <sheetData>
    <row r="1" spans="1:13" ht="18.75" x14ac:dyDescent="0.3">
      <c r="A1" s="1" t="s">
        <v>57</v>
      </c>
      <c r="B1" s="1" t="s">
        <v>58</v>
      </c>
    </row>
    <row r="2" spans="1:13" ht="15.75" thickBot="1" x14ac:dyDescent="0.3"/>
    <row r="3" spans="1:13" ht="15.75" thickBot="1" x14ac:dyDescent="0.3">
      <c r="C3" s="2397" t="s">
        <v>641</v>
      </c>
      <c r="D3" s="2221"/>
      <c r="E3" s="2221"/>
      <c r="F3" s="2221"/>
      <c r="G3" s="2221"/>
      <c r="H3" s="2222"/>
    </row>
    <row r="4" spans="1:13" ht="15.75" thickBot="1" x14ac:dyDescent="0.3">
      <c r="C4" s="2398" t="s">
        <v>630</v>
      </c>
      <c r="D4" s="2399"/>
      <c r="E4" s="2399" t="s">
        <v>631</v>
      </c>
      <c r="F4" s="2399"/>
      <c r="G4" s="2399" t="s">
        <v>625</v>
      </c>
      <c r="H4" s="2400"/>
      <c r="I4" s="2401"/>
      <c r="J4" s="2401"/>
      <c r="K4" s="2397" t="s">
        <v>642</v>
      </c>
      <c r="L4" s="2221"/>
      <c r="M4" s="2222"/>
    </row>
    <row r="5" spans="1:13" ht="30.75" thickBot="1" x14ac:dyDescent="0.3">
      <c r="B5" s="364" t="s">
        <v>621</v>
      </c>
      <c r="C5" s="290" t="s">
        <v>628</v>
      </c>
      <c r="D5" s="290" t="s">
        <v>629</v>
      </c>
      <c r="E5" s="290" t="s">
        <v>626</v>
      </c>
      <c r="F5" s="290" t="s">
        <v>627</v>
      </c>
      <c r="G5" s="290" t="s">
        <v>632</v>
      </c>
      <c r="H5" s="365" t="s">
        <v>406</v>
      </c>
      <c r="I5" s="360"/>
      <c r="J5" s="62"/>
      <c r="K5" s="389" t="s">
        <v>633</v>
      </c>
      <c r="L5" s="390" t="s">
        <v>634</v>
      </c>
      <c r="M5" s="391" t="s">
        <v>640</v>
      </c>
    </row>
    <row r="6" spans="1:13" s="3" customFormat="1" x14ac:dyDescent="0.25">
      <c r="A6" s="3" t="s">
        <v>620</v>
      </c>
      <c r="B6" s="366" t="s">
        <v>622</v>
      </c>
      <c r="C6" s="367">
        <v>11</v>
      </c>
      <c r="D6" s="367">
        <v>13</v>
      </c>
      <c r="E6" s="367">
        <v>46</v>
      </c>
      <c r="F6" s="367">
        <v>294</v>
      </c>
      <c r="G6" s="367">
        <v>57</v>
      </c>
      <c r="H6" s="368">
        <v>307</v>
      </c>
      <c r="J6" s="381" t="s">
        <v>639</v>
      </c>
      <c r="K6" s="382">
        <v>4.1068183150612647</v>
      </c>
      <c r="L6" s="382">
        <v>8.3505822296156147</v>
      </c>
      <c r="M6" s="383">
        <v>7.067861035060206</v>
      </c>
    </row>
    <row r="7" spans="1:13" x14ac:dyDescent="0.25">
      <c r="B7" s="369">
        <v>23</v>
      </c>
      <c r="C7" s="361">
        <v>16</v>
      </c>
      <c r="D7" s="361">
        <v>24</v>
      </c>
      <c r="E7" s="361">
        <v>53</v>
      </c>
      <c r="F7" s="361">
        <v>355</v>
      </c>
      <c r="G7" s="361">
        <v>69</v>
      </c>
      <c r="H7" s="370">
        <v>379</v>
      </c>
      <c r="J7" s="384" t="s">
        <v>638</v>
      </c>
      <c r="K7" s="380">
        <v>17.022336870493053</v>
      </c>
      <c r="L7" s="380">
        <v>18.238961764593835</v>
      </c>
      <c r="M7" s="385">
        <v>17.871224404809372</v>
      </c>
    </row>
    <row r="8" spans="1:13" x14ac:dyDescent="0.25">
      <c r="B8" s="369">
        <v>24</v>
      </c>
      <c r="C8" s="361">
        <v>34</v>
      </c>
      <c r="D8" s="361">
        <v>42</v>
      </c>
      <c r="E8" s="361">
        <v>88</v>
      </c>
      <c r="F8" s="361">
        <v>462</v>
      </c>
      <c r="G8" s="361">
        <v>122</v>
      </c>
      <c r="H8" s="370">
        <v>504</v>
      </c>
      <c r="J8" s="384" t="s">
        <v>637</v>
      </c>
      <c r="K8" s="380">
        <v>29.515741337867151</v>
      </c>
      <c r="L8" s="380">
        <v>33.00105398163786</v>
      </c>
      <c r="M8" s="385">
        <v>31.947582467239044</v>
      </c>
    </row>
    <row r="9" spans="1:13" x14ac:dyDescent="0.25">
      <c r="B9" s="369">
        <v>25</v>
      </c>
      <c r="C9" s="361">
        <v>51</v>
      </c>
      <c r="D9" s="361">
        <v>74</v>
      </c>
      <c r="E9" s="361">
        <v>179</v>
      </c>
      <c r="F9" s="361">
        <v>559</v>
      </c>
      <c r="G9" s="361">
        <v>230</v>
      </c>
      <c r="H9" s="370">
        <v>633</v>
      </c>
      <c r="J9" s="384" t="s">
        <v>636</v>
      </c>
      <c r="K9" s="380">
        <v>42.976490590373459</v>
      </c>
      <c r="L9" s="380">
        <v>38.166833864557006</v>
      </c>
      <c r="M9" s="385">
        <v>39.620601968758585</v>
      </c>
    </row>
    <row r="10" spans="1:13" ht="15.75" thickBot="1" x14ac:dyDescent="0.3">
      <c r="B10" s="369">
        <v>26</v>
      </c>
      <c r="C10" s="361">
        <v>99</v>
      </c>
      <c r="D10" s="361">
        <v>82</v>
      </c>
      <c r="E10" s="361">
        <v>306</v>
      </c>
      <c r="F10" s="361">
        <v>660</v>
      </c>
      <c r="G10" s="361">
        <v>405</v>
      </c>
      <c r="H10" s="370">
        <v>742</v>
      </c>
      <c r="J10" s="386" t="s">
        <v>635</v>
      </c>
      <c r="K10" s="387">
        <v>6.3786128862050777</v>
      </c>
      <c r="L10" s="387">
        <v>2.2425681595956775</v>
      </c>
      <c r="M10" s="388">
        <v>3.4927301241327982</v>
      </c>
    </row>
    <row r="11" spans="1:13" x14ac:dyDescent="0.25">
      <c r="B11" s="369">
        <v>27</v>
      </c>
      <c r="C11" s="361">
        <v>131</v>
      </c>
      <c r="D11" s="361">
        <v>133</v>
      </c>
      <c r="E11" s="361">
        <v>363</v>
      </c>
      <c r="F11" s="361">
        <v>690</v>
      </c>
      <c r="G11" s="361">
        <v>494</v>
      </c>
      <c r="H11" s="370">
        <v>823</v>
      </c>
    </row>
    <row r="12" spans="1:13" x14ac:dyDescent="0.25">
      <c r="B12" s="369">
        <v>28</v>
      </c>
      <c r="C12" s="361">
        <v>174</v>
      </c>
      <c r="D12" s="361">
        <v>155</v>
      </c>
      <c r="E12" s="361">
        <v>478</v>
      </c>
      <c r="F12" s="361">
        <v>754</v>
      </c>
      <c r="G12" s="361">
        <v>652</v>
      </c>
      <c r="H12" s="370">
        <v>909</v>
      </c>
    </row>
    <row r="13" spans="1:13" ht="15.75" thickBot="1" x14ac:dyDescent="0.3">
      <c r="B13" s="371">
        <v>29</v>
      </c>
      <c r="C13" s="362">
        <v>209</v>
      </c>
      <c r="D13" s="362">
        <v>153</v>
      </c>
      <c r="E13" s="362">
        <v>452</v>
      </c>
      <c r="F13" s="362">
        <v>837</v>
      </c>
      <c r="G13" s="362">
        <v>661</v>
      </c>
      <c r="H13" s="372">
        <v>990</v>
      </c>
    </row>
    <row r="14" spans="1:13" x14ac:dyDescent="0.25">
      <c r="B14" s="366">
        <v>30</v>
      </c>
      <c r="C14" s="363">
        <v>237</v>
      </c>
      <c r="D14" s="363">
        <v>197</v>
      </c>
      <c r="E14" s="363">
        <v>479</v>
      </c>
      <c r="F14" s="363">
        <v>796</v>
      </c>
      <c r="G14" s="363">
        <v>716</v>
      </c>
      <c r="H14" s="373">
        <v>993</v>
      </c>
    </row>
    <row r="15" spans="1:13" x14ac:dyDescent="0.25">
      <c r="B15" s="369">
        <v>31</v>
      </c>
      <c r="C15" s="361">
        <v>258</v>
      </c>
      <c r="D15" s="361">
        <v>208</v>
      </c>
      <c r="E15" s="361">
        <v>478</v>
      </c>
      <c r="F15" s="361">
        <v>730</v>
      </c>
      <c r="G15" s="361">
        <v>736</v>
      </c>
      <c r="H15" s="370">
        <v>938</v>
      </c>
    </row>
    <row r="16" spans="1:13" x14ac:dyDescent="0.25">
      <c r="B16" s="369">
        <v>32</v>
      </c>
      <c r="C16" s="361">
        <v>250</v>
      </c>
      <c r="D16" s="361">
        <v>209</v>
      </c>
      <c r="E16" s="361">
        <v>411</v>
      </c>
      <c r="F16" s="361">
        <v>673</v>
      </c>
      <c r="G16" s="361">
        <v>661</v>
      </c>
      <c r="H16" s="370">
        <v>882</v>
      </c>
    </row>
    <row r="17" spans="2:8" x14ac:dyDescent="0.25">
      <c r="B17" s="369">
        <v>33</v>
      </c>
      <c r="C17" s="361">
        <v>265</v>
      </c>
      <c r="D17" s="361">
        <v>255</v>
      </c>
      <c r="E17" s="361">
        <v>432</v>
      </c>
      <c r="F17" s="361">
        <v>688</v>
      </c>
      <c r="G17" s="361">
        <v>697</v>
      </c>
      <c r="H17" s="370">
        <v>943</v>
      </c>
    </row>
    <row r="18" spans="2:8" x14ac:dyDescent="0.25">
      <c r="B18" s="369">
        <v>34</v>
      </c>
      <c r="C18" s="361">
        <v>270</v>
      </c>
      <c r="D18" s="361">
        <v>234</v>
      </c>
      <c r="E18" s="361">
        <v>446</v>
      </c>
      <c r="F18" s="361">
        <v>799</v>
      </c>
      <c r="G18" s="361">
        <v>716</v>
      </c>
      <c r="H18" s="370">
        <v>1033</v>
      </c>
    </row>
    <row r="19" spans="2:8" x14ac:dyDescent="0.25">
      <c r="B19" s="369">
        <v>35</v>
      </c>
      <c r="C19" s="361">
        <v>320</v>
      </c>
      <c r="D19" s="361">
        <v>259</v>
      </c>
      <c r="E19" s="361">
        <v>494</v>
      </c>
      <c r="F19" s="361">
        <v>1015</v>
      </c>
      <c r="G19" s="361">
        <v>814</v>
      </c>
      <c r="H19" s="370">
        <v>1274</v>
      </c>
    </row>
    <row r="20" spans="2:8" x14ac:dyDescent="0.25">
      <c r="B20" s="369">
        <v>36</v>
      </c>
      <c r="C20" s="361">
        <v>324</v>
      </c>
      <c r="D20" s="361">
        <v>317</v>
      </c>
      <c r="E20" s="361">
        <v>500</v>
      </c>
      <c r="F20" s="361">
        <v>1149</v>
      </c>
      <c r="G20" s="361">
        <v>824</v>
      </c>
      <c r="H20" s="370">
        <v>1466</v>
      </c>
    </row>
    <row r="21" spans="2:8" x14ac:dyDescent="0.25">
      <c r="B21" s="369">
        <v>37</v>
      </c>
      <c r="C21" s="361">
        <v>358</v>
      </c>
      <c r="D21" s="361">
        <v>319</v>
      </c>
      <c r="E21" s="361">
        <v>502</v>
      </c>
      <c r="F21" s="361">
        <v>1175</v>
      </c>
      <c r="G21" s="361">
        <v>860</v>
      </c>
      <c r="H21" s="370">
        <v>1494</v>
      </c>
    </row>
    <row r="22" spans="2:8" x14ac:dyDescent="0.25">
      <c r="B22" s="369">
        <v>38</v>
      </c>
      <c r="C22" s="361">
        <v>392</v>
      </c>
      <c r="D22" s="361">
        <v>347</v>
      </c>
      <c r="E22" s="361">
        <v>547</v>
      </c>
      <c r="F22" s="361">
        <v>1270</v>
      </c>
      <c r="G22" s="361">
        <v>939</v>
      </c>
      <c r="H22" s="370">
        <v>1617</v>
      </c>
    </row>
    <row r="23" spans="2:8" ht="15.75" thickBot="1" x14ac:dyDescent="0.3">
      <c r="B23" s="371">
        <v>39</v>
      </c>
      <c r="C23" s="362">
        <v>427</v>
      </c>
      <c r="D23" s="362">
        <v>361</v>
      </c>
      <c r="E23" s="362">
        <v>581</v>
      </c>
      <c r="F23" s="362">
        <v>1198</v>
      </c>
      <c r="G23" s="362">
        <v>1008</v>
      </c>
      <c r="H23" s="372">
        <v>1559</v>
      </c>
    </row>
    <row r="24" spans="2:8" x14ac:dyDescent="0.25">
      <c r="B24" s="366">
        <v>40</v>
      </c>
      <c r="C24" s="363">
        <v>437</v>
      </c>
      <c r="D24" s="363">
        <v>395</v>
      </c>
      <c r="E24" s="363">
        <v>577</v>
      </c>
      <c r="F24" s="363">
        <v>1284</v>
      </c>
      <c r="G24" s="363">
        <v>1014</v>
      </c>
      <c r="H24" s="373">
        <v>1679</v>
      </c>
    </row>
    <row r="25" spans="2:8" x14ac:dyDescent="0.25">
      <c r="B25" s="369">
        <v>41</v>
      </c>
      <c r="C25" s="361">
        <v>479</v>
      </c>
      <c r="D25" s="361">
        <v>402</v>
      </c>
      <c r="E25" s="361">
        <v>644</v>
      </c>
      <c r="F25" s="361">
        <v>1353</v>
      </c>
      <c r="G25" s="361">
        <v>1123</v>
      </c>
      <c r="H25" s="370">
        <v>1755</v>
      </c>
    </row>
    <row r="26" spans="2:8" x14ac:dyDescent="0.25">
      <c r="B26" s="369">
        <v>42</v>
      </c>
      <c r="C26" s="361">
        <v>484</v>
      </c>
      <c r="D26" s="361">
        <v>411</v>
      </c>
      <c r="E26" s="361">
        <v>759</v>
      </c>
      <c r="F26" s="361">
        <v>1436</v>
      </c>
      <c r="G26" s="361">
        <v>1243</v>
      </c>
      <c r="H26" s="370">
        <v>1847</v>
      </c>
    </row>
    <row r="27" spans="2:8" x14ac:dyDescent="0.25">
      <c r="B27" s="369">
        <v>43</v>
      </c>
      <c r="C27" s="361">
        <v>545</v>
      </c>
      <c r="D27" s="361">
        <v>440</v>
      </c>
      <c r="E27" s="361">
        <v>761</v>
      </c>
      <c r="F27" s="361">
        <v>1642</v>
      </c>
      <c r="G27" s="361">
        <v>1306</v>
      </c>
      <c r="H27" s="370">
        <v>2082</v>
      </c>
    </row>
    <row r="28" spans="2:8" x14ac:dyDescent="0.25">
      <c r="B28" s="369">
        <v>44</v>
      </c>
      <c r="C28" s="361">
        <v>499</v>
      </c>
      <c r="D28" s="361">
        <v>429</v>
      </c>
      <c r="E28" s="361">
        <v>827</v>
      </c>
      <c r="F28" s="361">
        <v>1665</v>
      </c>
      <c r="G28" s="361">
        <v>1326</v>
      </c>
      <c r="H28" s="370">
        <v>2094</v>
      </c>
    </row>
    <row r="29" spans="2:8" x14ac:dyDescent="0.25">
      <c r="B29" s="369">
        <v>45</v>
      </c>
      <c r="C29" s="361">
        <v>582</v>
      </c>
      <c r="D29" s="361">
        <v>484</v>
      </c>
      <c r="E29" s="361">
        <v>792</v>
      </c>
      <c r="F29" s="361">
        <v>1915</v>
      </c>
      <c r="G29" s="361">
        <v>1374</v>
      </c>
      <c r="H29" s="370">
        <v>2399</v>
      </c>
    </row>
    <row r="30" spans="2:8" x14ac:dyDescent="0.25">
      <c r="B30" s="369">
        <v>46</v>
      </c>
      <c r="C30" s="361">
        <v>561</v>
      </c>
      <c r="D30" s="361">
        <v>515</v>
      </c>
      <c r="E30" s="361">
        <v>839</v>
      </c>
      <c r="F30" s="361">
        <v>2029</v>
      </c>
      <c r="G30" s="361">
        <v>1400</v>
      </c>
      <c r="H30" s="370">
        <v>2544</v>
      </c>
    </row>
    <row r="31" spans="2:8" x14ac:dyDescent="0.25">
      <c r="B31" s="369">
        <v>47</v>
      </c>
      <c r="C31" s="361">
        <v>605</v>
      </c>
      <c r="D31" s="361">
        <v>522</v>
      </c>
      <c r="E31" s="361">
        <v>868</v>
      </c>
      <c r="F31" s="361">
        <v>2074</v>
      </c>
      <c r="G31" s="361">
        <v>1473</v>
      </c>
      <c r="H31" s="370">
        <v>2596</v>
      </c>
    </row>
    <row r="32" spans="2:8" x14ac:dyDescent="0.25">
      <c r="B32" s="369">
        <v>48</v>
      </c>
      <c r="C32" s="361">
        <v>611</v>
      </c>
      <c r="D32" s="361">
        <v>554</v>
      </c>
      <c r="E32" s="361">
        <v>1001</v>
      </c>
      <c r="F32" s="361">
        <v>2218</v>
      </c>
      <c r="G32" s="361">
        <v>1612</v>
      </c>
      <c r="H32" s="370">
        <v>2772</v>
      </c>
    </row>
    <row r="33" spans="2:8" ht="15.75" thickBot="1" x14ac:dyDescent="0.3">
      <c r="B33" s="371">
        <v>49</v>
      </c>
      <c r="C33" s="362">
        <v>589</v>
      </c>
      <c r="D33" s="362">
        <v>525</v>
      </c>
      <c r="E33" s="362">
        <v>976</v>
      </c>
      <c r="F33" s="362">
        <v>2328</v>
      </c>
      <c r="G33" s="362">
        <v>1565</v>
      </c>
      <c r="H33" s="372">
        <v>2853</v>
      </c>
    </row>
    <row r="34" spans="2:8" x14ac:dyDescent="0.25">
      <c r="B34" s="366">
        <v>50</v>
      </c>
      <c r="C34" s="363">
        <v>627</v>
      </c>
      <c r="D34" s="363">
        <v>565</v>
      </c>
      <c r="E34" s="363">
        <v>951</v>
      </c>
      <c r="F34" s="363">
        <v>2274</v>
      </c>
      <c r="G34" s="363">
        <v>1578</v>
      </c>
      <c r="H34" s="373">
        <v>2839</v>
      </c>
    </row>
    <row r="35" spans="2:8" x14ac:dyDescent="0.25">
      <c r="B35" s="369">
        <v>51</v>
      </c>
      <c r="C35" s="361">
        <v>653</v>
      </c>
      <c r="D35" s="361">
        <v>599</v>
      </c>
      <c r="E35" s="361">
        <v>987</v>
      </c>
      <c r="F35" s="361">
        <v>2311</v>
      </c>
      <c r="G35" s="361">
        <v>1640</v>
      </c>
      <c r="H35" s="370">
        <v>2910</v>
      </c>
    </row>
    <row r="36" spans="2:8" x14ac:dyDescent="0.25">
      <c r="B36" s="369">
        <v>52</v>
      </c>
      <c r="C36" s="361">
        <v>672</v>
      </c>
      <c r="D36" s="361">
        <v>692</v>
      </c>
      <c r="E36" s="361">
        <v>952</v>
      </c>
      <c r="F36" s="361">
        <v>2437</v>
      </c>
      <c r="G36" s="361">
        <v>1624</v>
      </c>
      <c r="H36" s="370">
        <v>3129</v>
      </c>
    </row>
    <row r="37" spans="2:8" x14ac:dyDescent="0.25">
      <c r="B37" s="369">
        <v>53</v>
      </c>
      <c r="C37" s="361">
        <v>773</v>
      </c>
      <c r="D37" s="361">
        <v>751</v>
      </c>
      <c r="E37" s="361">
        <v>1031</v>
      </c>
      <c r="F37" s="361">
        <v>2535</v>
      </c>
      <c r="G37" s="361">
        <v>1804</v>
      </c>
      <c r="H37" s="370">
        <v>3286</v>
      </c>
    </row>
    <row r="38" spans="2:8" x14ac:dyDescent="0.25">
      <c r="B38" s="369">
        <v>54</v>
      </c>
      <c r="C38" s="361">
        <v>788</v>
      </c>
      <c r="D38" s="361">
        <v>829</v>
      </c>
      <c r="E38" s="361">
        <v>1032</v>
      </c>
      <c r="F38" s="361">
        <v>2630</v>
      </c>
      <c r="G38" s="361">
        <v>1820</v>
      </c>
      <c r="H38" s="370">
        <v>3459</v>
      </c>
    </row>
    <row r="39" spans="2:8" x14ac:dyDescent="0.25">
      <c r="B39" s="369">
        <v>55</v>
      </c>
      <c r="C39" s="361">
        <v>791</v>
      </c>
      <c r="D39" s="361">
        <v>890</v>
      </c>
      <c r="E39" s="361">
        <v>994</v>
      </c>
      <c r="F39" s="361">
        <v>2253</v>
      </c>
      <c r="G39" s="361">
        <v>1785</v>
      </c>
      <c r="H39" s="370">
        <v>3143</v>
      </c>
    </row>
    <row r="40" spans="2:8" x14ac:dyDescent="0.25">
      <c r="B40" s="369">
        <v>56</v>
      </c>
      <c r="C40" s="361">
        <v>806</v>
      </c>
      <c r="D40" s="361">
        <v>790</v>
      </c>
      <c r="E40" s="361">
        <v>901</v>
      </c>
      <c r="F40" s="361">
        <v>2037</v>
      </c>
      <c r="G40" s="361">
        <v>1707</v>
      </c>
      <c r="H40" s="370">
        <v>2827</v>
      </c>
    </row>
    <row r="41" spans="2:8" x14ac:dyDescent="0.25">
      <c r="B41" s="369">
        <v>57</v>
      </c>
      <c r="C41" s="361">
        <v>775</v>
      </c>
      <c r="D41" s="361">
        <v>786</v>
      </c>
      <c r="E41" s="361">
        <v>777</v>
      </c>
      <c r="F41" s="361">
        <v>1822</v>
      </c>
      <c r="G41" s="361">
        <v>1552</v>
      </c>
      <c r="H41" s="370">
        <v>2608</v>
      </c>
    </row>
    <row r="42" spans="2:8" x14ac:dyDescent="0.25">
      <c r="B42" s="369">
        <v>58</v>
      </c>
      <c r="C42" s="361">
        <v>767</v>
      </c>
      <c r="D42" s="361">
        <v>777</v>
      </c>
      <c r="E42" s="361">
        <v>605</v>
      </c>
      <c r="F42" s="361">
        <v>1621</v>
      </c>
      <c r="G42" s="361">
        <v>1372</v>
      </c>
      <c r="H42" s="370">
        <v>2398</v>
      </c>
    </row>
    <row r="43" spans="2:8" ht="15.75" thickBot="1" x14ac:dyDescent="0.3">
      <c r="B43" s="371">
        <v>59</v>
      </c>
      <c r="C43" s="362">
        <v>642</v>
      </c>
      <c r="D43" s="362">
        <v>688</v>
      </c>
      <c r="E43" s="362">
        <v>552</v>
      </c>
      <c r="F43" s="362">
        <v>1354</v>
      </c>
      <c r="G43" s="362">
        <v>1194</v>
      </c>
      <c r="H43" s="372">
        <v>2042</v>
      </c>
    </row>
    <row r="44" spans="2:8" x14ac:dyDescent="0.25">
      <c r="B44" s="366">
        <v>60</v>
      </c>
      <c r="C44" s="363">
        <v>505</v>
      </c>
      <c r="D44" s="363">
        <v>375</v>
      </c>
      <c r="E44" s="363">
        <v>331</v>
      </c>
      <c r="F44" s="363">
        <v>568</v>
      </c>
      <c r="G44" s="363">
        <v>836</v>
      </c>
      <c r="H44" s="373">
        <v>943</v>
      </c>
    </row>
    <row r="45" spans="2:8" x14ac:dyDescent="0.25">
      <c r="B45" s="369">
        <v>61</v>
      </c>
      <c r="C45" s="361">
        <v>382</v>
      </c>
      <c r="D45" s="361">
        <v>180</v>
      </c>
      <c r="E45" s="361">
        <v>235</v>
      </c>
      <c r="F45" s="361">
        <v>201</v>
      </c>
      <c r="G45" s="361">
        <v>617</v>
      </c>
      <c r="H45" s="370">
        <v>381</v>
      </c>
    </row>
    <row r="46" spans="2:8" x14ac:dyDescent="0.25">
      <c r="B46" s="369">
        <v>62</v>
      </c>
      <c r="C46" s="361">
        <v>268</v>
      </c>
      <c r="D46" s="361">
        <v>101</v>
      </c>
      <c r="E46" s="361">
        <v>144</v>
      </c>
      <c r="F46" s="361">
        <v>105</v>
      </c>
      <c r="G46" s="361">
        <v>412</v>
      </c>
      <c r="H46" s="370">
        <v>206</v>
      </c>
    </row>
    <row r="47" spans="2:8" x14ac:dyDescent="0.25">
      <c r="B47" s="369">
        <v>63</v>
      </c>
      <c r="C47" s="361">
        <v>160</v>
      </c>
      <c r="D47" s="361">
        <v>52</v>
      </c>
      <c r="E47" s="361">
        <v>60</v>
      </c>
      <c r="F47" s="361">
        <v>47</v>
      </c>
      <c r="G47" s="361">
        <v>220</v>
      </c>
      <c r="H47" s="370">
        <v>99</v>
      </c>
    </row>
    <row r="48" spans="2:8" x14ac:dyDescent="0.25">
      <c r="B48" s="369">
        <v>64</v>
      </c>
      <c r="C48" s="361">
        <v>62</v>
      </c>
      <c r="D48" s="361">
        <v>29</v>
      </c>
      <c r="E48" s="361">
        <v>29</v>
      </c>
      <c r="F48" s="361">
        <v>27</v>
      </c>
      <c r="G48" s="361">
        <v>91</v>
      </c>
      <c r="H48" s="370">
        <v>56</v>
      </c>
    </row>
    <row r="49" spans="2:8" x14ac:dyDescent="0.25">
      <c r="B49" s="369">
        <v>65</v>
      </c>
      <c r="C49" s="361">
        <v>23</v>
      </c>
      <c r="D49" s="361">
        <v>8</v>
      </c>
      <c r="E49" s="361">
        <v>7</v>
      </c>
      <c r="F49" s="361">
        <v>2</v>
      </c>
      <c r="G49" s="361">
        <v>30</v>
      </c>
      <c r="H49" s="370">
        <v>10</v>
      </c>
    </row>
    <row r="50" spans="2:8" ht="15.75" thickBot="1" x14ac:dyDescent="0.3">
      <c r="B50" s="374" t="s">
        <v>623</v>
      </c>
      <c r="C50" s="375">
        <v>20</v>
      </c>
      <c r="D50" s="375">
        <v>11</v>
      </c>
      <c r="E50" s="375">
        <v>3</v>
      </c>
      <c r="F50" s="375">
        <v>7</v>
      </c>
      <c r="G50" s="375">
        <v>23</v>
      </c>
      <c r="H50" s="376">
        <v>18</v>
      </c>
    </row>
    <row r="51" spans="2:8" ht="15.75" thickBot="1" x14ac:dyDescent="0.3">
      <c r="B51" s="377" t="s">
        <v>624</v>
      </c>
      <c r="C51" s="378">
        <v>17932</v>
      </c>
      <c r="D51" s="378">
        <v>16182</v>
      </c>
      <c r="E51" s="378">
        <v>24470</v>
      </c>
      <c r="F51" s="378">
        <v>54279</v>
      </c>
      <c r="G51" s="378">
        <v>42402</v>
      </c>
      <c r="H51" s="379">
        <v>70461</v>
      </c>
    </row>
  </sheetData>
  <mergeCells count="6">
    <mergeCell ref="C3:H3"/>
    <mergeCell ref="K4:M4"/>
    <mergeCell ref="C4:D4"/>
    <mergeCell ref="E4:F4"/>
    <mergeCell ref="G4:H4"/>
    <mergeCell ref="I4:J4"/>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tabColor rgb="FFFFFFCC"/>
  </sheetPr>
  <dimension ref="A1:E63"/>
  <sheetViews>
    <sheetView topLeftCell="A37" workbookViewId="0">
      <selection activeCell="G15" sqref="G15"/>
    </sheetView>
  </sheetViews>
  <sheetFormatPr baseColWidth="10" defaultRowHeight="15" x14ac:dyDescent="0.25"/>
  <cols>
    <col min="1" max="1" width="41.5703125" customWidth="1"/>
    <col min="2" max="2" width="26.7109375" customWidth="1"/>
    <col min="3" max="3" width="23.28515625" customWidth="1"/>
    <col min="5" max="5" width="11.42578125" customWidth="1"/>
  </cols>
  <sheetData>
    <row r="1" spans="1:5" ht="18.75" x14ac:dyDescent="0.3">
      <c r="A1" s="289" t="s">
        <v>59</v>
      </c>
      <c r="B1" s="1" t="s">
        <v>60</v>
      </c>
    </row>
    <row r="2" spans="1:5" ht="22.5" customHeight="1" x14ac:dyDescent="0.3">
      <c r="A2" s="289"/>
      <c r="B2" s="1"/>
    </row>
    <row r="3" spans="1:5" ht="15" customHeight="1" x14ac:dyDescent="0.3">
      <c r="A3" s="289"/>
      <c r="B3" s="2357" t="s">
        <v>658</v>
      </c>
      <c r="C3" s="2357"/>
      <c r="D3" s="2357"/>
      <c r="E3" s="2357"/>
    </row>
    <row r="4" spans="1:5" ht="15.75" thickBot="1" x14ac:dyDescent="0.3"/>
    <row r="5" spans="1:5" x14ac:dyDescent="0.25">
      <c r="B5" s="2396" t="s">
        <v>649</v>
      </c>
      <c r="C5" s="2130"/>
      <c r="D5" s="2130" t="s">
        <v>650</v>
      </c>
      <c r="E5" s="2131"/>
    </row>
    <row r="6" spans="1:5" ht="15.75" thickBot="1" x14ac:dyDescent="0.3">
      <c r="B6" s="410" t="s">
        <v>633</v>
      </c>
      <c r="C6" s="411" t="s">
        <v>634</v>
      </c>
      <c r="D6" s="411" t="s">
        <v>633</v>
      </c>
      <c r="E6" s="412" t="s">
        <v>634</v>
      </c>
    </row>
    <row r="7" spans="1:5" x14ac:dyDescent="0.25">
      <c r="A7" s="398" t="s">
        <v>652</v>
      </c>
      <c r="B7" s="399">
        <v>19577.53</v>
      </c>
      <c r="C7" s="399">
        <v>60448.160000000003</v>
      </c>
      <c r="D7" s="400">
        <v>24.46</v>
      </c>
      <c r="E7" s="401">
        <v>75.540000000000006</v>
      </c>
    </row>
    <row r="8" spans="1:5" x14ac:dyDescent="0.25">
      <c r="A8" s="402" t="s">
        <v>587</v>
      </c>
      <c r="B8" s="395">
        <v>12263.29</v>
      </c>
      <c r="C8" s="395">
        <v>48675</v>
      </c>
      <c r="D8" s="396">
        <v>20.12</v>
      </c>
      <c r="E8" s="403">
        <v>79.88</v>
      </c>
    </row>
    <row r="9" spans="1:5" x14ac:dyDescent="0.25">
      <c r="A9" s="404" t="s">
        <v>560</v>
      </c>
      <c r="B9" s="393">
        <v>2463.25</v>
      </c>
      <c r="C9" s="393">
        <v>24516.21</v>
      </c>
      <c r="D9" s="394">
        <v>9.1300000000000008</v>
      </c>
      <c r="E9" s="405">
        <v>90.87</v>
      </c>
    </row>
    <row r="10" spans="1:5" ht="17.25" x14ac:dyDescent="0.25">
      <c r="A10" s="404" t="s">
        <v>660</v>
      </c>
      <c r="B10" s="393">
        <v>7986.32</v>
      </c>
      <c r="C10" s="393">
        <v>18286.830000000002</v>
      </c>
      <c r="D10" s="394">
        <v>30.4</v>
      </c>
      <c r="E10" s="405">
        <v>69.599999999999994</v>
      </c>
    </row>
    <row r="11" spans="1:5" x14ac:dyDescent="0.25">
      <c r="A11" s="404" t="s">
        <v>497</v>
      </c>
      <c r="B11" s="394">
        <v>807.67</v>
      </c>
      <c r="C11" s="393">
        <v>4736.3500000000004</v>
      </c>
      <c r="D11" s="394">
        <v>14.57</v>
      </c>
      <c r="E11" s="405">
        <v>85.43</v>
      </c>
    </row>
    <row r="12" spans="1:5" x14ac:dyDescent="0.25">
      <c r="A12" s="404" t="s">
        <v>500</v>
      </c>
      <c r="B12" s="393">
        <v>1006.05</v>
      </c>
      <c r="C12" s="393">
        <v>1135.6099999999999</v>
      </c>
      <c r="D12" s="394">
        <v>46.98</v>
      </c>
      <c r="E12" s="405">
        <v>53.02</v>
      </c>
    </row>
    <row r="13" spans="1:5" ht="17.25" x14ac:dyDescent="0.25">
      <c r="A13" s="404" t="s">
        <v>661</v>
      </c>
      <c r="B13" s="393">
        <v>7314.24</v>
      </c>
      <c r="C13" s="393">
        <v>11773.16</v>
      </c>
      <c r="D13" s="394">
        <v>38.32</v>
      </c>
      <c r="E13" s="405">
        <v>61.68</v>
      </c>
    </row>
    <row r="14" spans="1:5" ht="17.25" x14ac:dyDescent="0.25">
      <c r="A14" s="404" t="s">
        <v>659</v>
      </c>
      <c r="B14" s="393">
        <v>3119.98</v>
      </c>
      <c r="C14" s="393">
        <v>1489.19</v>
      </c>
      <c r="D14" s="394">
        <v>67.69</v>
      </c>
      <c r="E14" s="405">
        <v>32.31</v>
      </c>
    </row>
    <row r="15" spans="1:5" x14ac:dyDescent="0.25">
      <c r="A15" s="402" t="s">
        <v>653</v>
      </c>
      <c r="B15" s="395">
        <v>9529.3799999999992</v>
      </c>
      <c r="C15" s="395">
        <v>10131.9</v>
      </c>
      <c r="D15" s="396">
        <v>48.47</v>
      </c>
      <c r="E15" s="403">
        <v>51.53</v>
      </c>
    </row>
    <row r="16" spans="1:5" x14ac:dyDescent="0.25">
      <c r="A16" s="404" t="s">
        <v>643</v>
      </c>
      <c r="B16" s="393">
        <v>5281.6</v>
      </c>
      <c r="C16" s="393">
        <v>1824.42</v>
      </c>
      <c r="D16" s="394">
        <v>74.33</v>
      </c>
      <c r="E16" s="405">
        <v>25.67</v>
      </c>
    </row>
    <row r="17" spans="1:5" x14ac:dyDescent="0.25">
      <c r="A17" s="404" t="s">
        <v>654</v>
      </c>
      <c r="B17" s="394">
        <v>515.91999999999996</v>
      </c>
      <c r="C17" s="394">
        <v>611.59</v>
      </c>
      <c r="D17" s="394">
        <v>45.76</v>
      </c>
      <c r="E17" s="405">
        <v>54.24</v>
      </c>
    </row>
    <row r="18" spans="1:5" x14ac:dyDescent="0.25">
      <c r="A18" s="404" t="s">
        <v>644</v>
      </c>
      <c r="B18" s="393">
        <v>1923.68</v>
      </c>
      <c r="C18" s="393">
        <v>3296.85</v>
      </c>
      <c r="D18" s="394">
        <v>36.85</v>
      </c>
      <c r="E18" s="405">
        <v>63.15</v>
      </c>
    </row>
    <row r="19" spans="1:5" x14ac:dyDescent="0.25">
      <c r="A19" s="404" t="s">
        <v>645</v>
      </c>
      <c r="B19" s="394">
        <v>846.93</v>
      </c>
      <c r="C19" s="393">
        <v>3196.98</v>
      </c>
      <c r="D19" s="394">
        <v>20.94</v>
      </c>
      <c r="E19" s="405">
        <v>79.06</v>
      </c>
    </row>
    <row r="20" spans="1:5" x14ac:dyDescent="0.25">
      <c r="A20" s="404" t="s">
        <v>646</v>
      </c>
      <c r="B20" s="394">
        <v>27.31</v>
      </c>
      <c r="C20" s="394">
        <v>145.79</v>
      </c>
      <c r="D20" s="394">
        <v>15.78</v>
      </c>
      <c r="E20" s="405">
        <v>84.22</v>
      </c>
    </row>
    <row r="21" spans="1:5" x14ac:dyDescent="0.25">
      <c r="A21" s="404" t="s">
        <v>647</v>
      </c>
      <c r="B21" s="394">
        <v>933.95</v>
      </c>
      <c r="C21" s="393">
        <v>1056.27</v>
      </c>
      <c r="D21" s="394">
        <v>46.93</v>
      </c>
      <c r="E21" s="405">
        <v>53.07</v>
      </c>
    </row>
    <row r="22" spans="1:5" x14ac:dyDescent="0.25">
      <c r="A22" s="404" t="s">
        <v>648</v>
      </c>
      <c r="B22" s="394">
        <v>198.04</v>
      </c>
      <c r="C22" s="394">
        <v>929.23</v>
      </c>
      <c r="D22" s="394">
        <v>17.57</v>
      </c>
      <c r="E22" s="405">
        <v>82.43</v>
      </c>
    </row>
    <row r="23" spans="1:5" ht="18" thickBot="1" x14ac:dyDescent="0.3">
      <c r="A23" s="406" t="s">
        <v>662</v>
      </c>
      <c r="B23" s="407">
        <v>32424.93</v>
      </c>
      <c r="C23" s="407">
        <v>72998.47</v>
      </c>
      <c r="D23" s="408">
        <v>30.76</v>
      </c>
      <c r="E23" s="409">
        <v>69.239999999999995</v>
      </c>
    </row>
    <row r="24" spans="1:5" x14ac:dyDescent="0.25">
      <c r="A24" s="392"/>
    </row>
    <row r="25" spans="1:5" x14ac:dyDescent="0.25">
      <c r="A25" s="392"/>
      <c r="B25" s="2357" t="s">
        <v>651</v>
      </c>
      <c r="C25" s="2357"/>
      <c r="D25" s="2357"/>
      <c r="E25" s="2357"/>
    </row>
    <row r="26" spans="1:5" ht="15.75" thickBot="1" x14ac:dyDescent="0.3">
      <c r="A26" s="392"/>
      <c r="B26" s="17"/>
      <c r="C26" s="17"/>
      <c r="D26" s="17"/>
      <c r="E26" s="17"/>
    </row>
    <row r="27" spans="1:5" x14ac:dyDescent="0.25">
      <c r="A27" s="392"/>
      <c r="B27" s="2396" t="s">
        <v>649</v>
      </c>
      <c r="C27" s="2130"/>
      <c r="D27" s="2130" t="s">
        <v>650</v>
      </c>
      <c r="E27" s="2131"/>
    </row>
    <row r="28" spans="1:5" ht="15.75" thickBot="1" x14ac:dyDescent="0.3">
      <c r="A28" s="392"/>
      <c r="B28" s="410" t="s">
        <v>633</v>
      </c>
      <c r="C28" s="411" t="s">
        <v>634</v>
      </c>
      <c r="D28" s="411" t="s">
        <v>633</v>
      </c>
      <c r="E28" s="412" t="s">
        <v>634</v>
      </c>
    </row>
    <row r="29" spans="1:5" x14ac:dyDescent="0.25">
      <c r="A29" s="398" t="s">
        <v>652</v>
      </c>
      <c r="B29" s="413">
        <v>1829.65</v>
      </c>
      <c r="C29" s="413">
        <v>2610.4899999999998</v>
      </c>
      <c r="D29" s="413">
        <v>41.21</v>
      </c>
      <c r="E29" s="414">
        <v>58.79</v>
      </c>
    </row>
    <row r="30" spans="1:5" x14ac:dyDescent="0.25">
      <c r="A30" s="402" t="s">
        <v>587</v>
      </c>
      <c r="B30" s="397">
        <v>1595.96</v>
      </c>
      <c r="C30" s="397">
        <v>2510.65</v>
      </c>
      <c r="D30" s="397">
        <v>38.86</v>
      </c>
      <c r="E30" s="415">
        <v>61.14</v>
      </c>
    </row>
    <row r="31" spans="1:5" x14ac:dyDescent="0.25">
      <c r="A31" s="404" t="s">
        <v>560</v>
      </c>
      <c r="B31" s="190">
        <v>712.43</v>
      </c>
      <c r="C31" s="190">
        <v>1986.59</v>
      </c>
      <c r="D31" s="190">
        <v>26.4</v>
      </c>
      <c r="E31" s="416">
        <v>73.599999999999994</v>
      </c>
    </row>
    <row r="32" spans="1:5" ht="17.25" x14ac:dyDescent="0.25">
      <c r="A32" s="404" t="s">
        <v>660</v>
      </c>
      <c r="B32" s="190">
        <v>678.79</v>
      </c>
      <c r="C32" s="190">
        <v>308.68</v>
      </c>
      <c r="D32" s="190">
        <v>68.739999999999995</v>
      </c>
      <c r="E32" s="416">
        <v>31.26</v>
      </c>
    </row>
    <row r="33" spans="1:5" x14ac:dyDescent="0.25">
      <c r="A33" s="404" t="s">
        <v>497</v>
      </c>
      <c r="B33" s="190">
        <v>72.87</v>
      </c>
      <c r="C33" s="190">
        <v>171.32</v>
      </c>
      <c r="D33" s="190">
        <v>29.84</v>
      </c>
      <c r="E33" s="416">
        <v>70.16</v>
      </c>
    </row>
    <row r="34" spans="1:5" x14ac:dyDescent="0.25">
      <c r="A34" s="404" t="s">
        <v>500</v>
      </c>
      <c r="B34" s="190">
        <v>131.87</v>
      </c>
      <c r="C34" s="190">
        <v>44.05</v>
      </c>
      <c r="D34" s="190">
        <v>74.959999999999994</v>
      </c>
      <c r="E34" s="416">
        <v>25.04</v>
      </c>
    </row>
    <row r="35" spans="1:5" ht="17.25" x14ac:dyDescent="0.25">
      <c r="A35" s="404" t="s">
        <v>661</v>
      </c>
      <c r="B35" s="190">
        <v>233.69</v>
      </c>
      <c r="C35" s="190">
        <v>99.85</v>
      </c>
      <c r="D35" s="190">
        <v>70.06</v>
      </c>
      <c r="E35" s="416">
        <v>29.94</v>
      </c>
    </row>
    <row r="36" spans="1:5" ht="17.25" x14ac:dyDescent="0.25">
      <c r="A36" s="404" t="s">
        <v>659</v>
      </c>
      <c r="B36" s="190">
        <v>110</v>
      </c>
      <c r="C36" s="190">
        <v>22</v>
      </c>
      <c r="D36" s="190">
        <v>83.33</v>
      </c>
      <c r="E36" s="416">
        <v>16.670000000000002</v>
      </c>
    </row>
    <row r="37" spans="1:5" x14ac:dyDescent="0.25">
      <c r="A37" s="402" t="s">
        <v>653</v>
      </c>
      <c r="B37" s="397">
        <v>280.97000000000003</v>
      </c>
      <c r="C37" s="397">
        <v>138.75</v>
      </c>
      <c r="D37" s="397">
        <v>66.94</v>
      </c>
      <c r="E37" s="415">
        <v>33.06</v>
      </c>
    </row>
    <row r="38" spans="1:5" x14ac:dyDescent="0.25">
      <c r="A38" s="404" t="s">
        <v>643</v>
      </c>
      <c r="B38" s="190">
        <v>84.6</v>
      </c>
      <c r="C38" s="190">
        <v>14.59</v>
      </c>
      <c r="D38" s="190">
        <v>85.29</v>
      </c>
      <c r="E38" s="416">
        <v>14.71</v>
      </c>
    </row>
    <row r="39" spans="1:5" x14ac:dyDescent="0.25">
      <c r="A39" s="404" t="s">
        <v>654</v>
      </c>
      <c r="B39" s="190">
        <v>13.85</v>
      </c>
      <c r="C39" s="190">
        <v>6.89</v>
      </c>
      <c r="D39" s="190">
        <v>66.77</v>
      </c>
      <c r="E39" s="416">
        <v>33.229999999999997</v>
      </c>
    </row>
    <row r="40" spans="1:5" x14ac:dyDescent="0.25">
      <c r="A40" s="404" t="s">
        <v>644</v>
      </c>
      <c r="B40" s="190">
        <v>74.64</v>
      </c>
      <c r="C40" s="190">
        <v>24.86</v>
      </c>
      <c r="D40" s="190">
        <v>75.02</v>
      </c>
      <c r="E40" s="416">
        <v>24.98</v>
      </c>
    </row>
    <row r="41" spans="1:5" x14ac:dyDescent="0.25">
      <c r="A41" s="404" t="s">
        <v>645</v>
      </c>
      <c r="B41" s="190">
        <v>44.62</v>
      </c>
      <c r="C41" s="190">
        <v>41.51</v>
      </c>
      <c r="D41" s="190">
        <v>51.81</v>
      </c>
      <c r="E41" s="416">
        <v>48.19</v>
      </c>
    </row>
    <row r="42" spans="1:5" x14ac:dyDescent="0.25">
      <c r="A42" s="404" t="s">
        <v>646</v>
      </c>
      <c r="B42" s="190">
        <v>3.26</v>
      </c>
      <c r="C42" s="190">
        <v>5.9</v>
      </c>
      <c r="D42" s="190">
        <v>35.61</v>
      </c>
      <c r="E42" s="416">
        <v>64.39</v>
      </c>
    </row>
    <row r="43" spans="1:5" x14ac:dyDescent="0.25">
      <c r="A43" s="404" t="s">
        <v>647</v>
      </c>
      <c r="B43" s="190">
        <v>60</v>
      </c>
      <c r="C43" s="190">
        <v>45</v>
      </c>
      <c r="D43" s="190">
        <v>57.14</v>
      </c>
      <c r="E43" s="416">
        <v>42.86</v>
      </c>
    </row>
    <row r="44" spans="1:5" x14ac:dyDescent="0.25">
      <c r="A44" s="404" t="s">
        <v>495</v>
      </c>
      <c r="B44" s="190">
        <v>10.25</v>
      </c>
      <c r="C44" s="190">
        <v>16.11</v>
      </c>
      <c r="D44" s="190">
        <v>38.89</v>
      </c>
      <c r="E44" s="416">
        <v>61.11</v>
      </c>
    </row>
    <row r="45" spans="1:5" ht="18" thickBot="1" x14ac:dyDescent="0.3">
      <c r="A45" s="406" t="s">
        <v>662</v>
      </c>
      <c r="B45" s="417">
        <v>2230.88</v>
      </c>
      <c r="C45" s="417">
        <v>2787.36</v>
      </c>
      <c r="D45" s="417">
        <v>44.46</v>
      </c>
      <c r="E45" s="418">
        <v>55.54</v>
      </c>
    </row>
    <row r="48" spans="1:5" x14ac:dyDescent="0.25">
      <c r="B48" s="2357" t="s">
        <v>656</v>
      </c>
      <c r="C48" s="2357"/>
      <c r="D48" s="2357"/>
      <c r="E48" s="2357"/>
    </row>
    <row r="49" spans="1:5" ht="15.75" thickBot="1" x14ac:dyDescent="0.3"/>
    <row r="50" spans="1:5" ht="30.75" thickBot="1" x14ac:dyDescent="0.3">
      <c r="C50" s="426" t="s">
        <v>669</v>
      </c>
      <c r="D50" s="2388" t="s">
        <v>670</v>
      </c>
      <c r="E50" s="2389"/>
    </row>
    <row r="51" spans="1:5" ht="17.25" x14ac:dyDescent="0.25">
      <c r="B51" s="420" t="s">
        <v>663</v>
      </c>
      <c r="C51" s="168">
        <v>82.437006393380969</v>
      </c>
      <c r="D51" s="2390"/>
      <c r="E51" s="2391"/>
    </row>
    <row r="52" spans="1:5" x14ac:dyDescent="0.25">
      <c r="B52" s="421" t="s">
        <v>638</v>
      </c>
      <c r="C52" s="39">
        <v>71.209717402082291</v>
      </c>
      <c r="D52" s="2392">
        <v>62.903225806451616</v>
      </c>
      <c r="E52" s="2393"/>
    </row>
    <row r="53" spans="1:5" x14ac:dyDescent="0.25">
      <c r="B53" s="421" t="s">
        <v>637</v>
      </c>
      <c r="C53" s="39">
        <v>72.074770502260307</v>
      </c>
      <c r="D53" s="2392">
        <v>66.907216494845358</v>
      </c>
      <c r="E53" s="2393"/>
    </row>
    <row r="54" spans="1:5" x14ac:dyDescent="0.25">
      <c r="B54" s="421" t="s">
        <v>636</v>
      </c>
      <c r="C54" s="39">
        <v>67.213811302189313</v>
      </c>
      <c r="D54" s="2392">
        <v>55.053110773899846</v>
      </c>
      <c r="E54" s="2393"/>
    </row>
    <row r="55" spans="1:5" ht="15.75" thickBot="1" x14ac:dyDescent="0.3">
      <c r="B55" s="423" t="s">
        <v>657</v>
      </c>
      <c r="C55" s="171">
        <v>44.799594114662604</v>
      </c>
      <c r="D55" s="2394">
        <v>34.959349593495936</v>
      </c>
      <c r="E55" s="2395"/>
    </row>
    <row r="57" spans="1:5" ht="17.25" x14ac:dyDescent="0.25">
      <c r="A57" t="s">
        <v>664</v>
      </c>
    </row>
    <row r="58" spans="1:5" ht="17.25" x14ac:dyDescent="0.25">
      <c r="A58" t="s">
        <v>665</v>
      </c>
    </row>
    <row r="59" spans="1:5" ht="17.25" x14ac:dyDescent="0.25">
      <c r="A59" t="s">
        <v>666</v>
      </c>
    </row>
    <row r="60" spans="1:5" ht="17.25" x14ac:dyDescent="0.25">
      <c r="A60" t="s">
        <v>667</v>
      </c>
    </row>
    <row r="61" spans="1:5" ht="17.25" x14ac:dyDescent="0.25">
      <c r="A61" t="s">
        <v>668</v>
      </c>
    </row>
    <row r="63" spans="1:5" x14ac:dyDescent="0.25">
      <c r="A63" s="3" t="s">
        <v>61</v>
      </c>
    </row>
  </sheetData>
  <mergeCells count="13">
    <mergeCell ref="D54:E54"/>
    <mergeCell ref="D55:E55"/>
    <mergeCell ref="D5:E5"/>
    <mergeCell ref="B5:C5"/>
    <mergeCell ref="B25:E25"/>
    <mergeCell ref="B27:C27"/>
    <mergeCell ref="D27:E27"/>
    <mergeCell ref="B48:E48"/>
    <mergeCell ref="B3:E3"/>
    <mergeCell ref="D50:E50"/>
    <mergeCell ref="D51:E51"/>
    <mergeCell ref="D52:E52"/>
    <mergeCell ref="D53:E53"/>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9"/>
  <dimension ref="A1:D5"/>
  <sheetViews>
    <sheetView workbookViewId="0">
      <selection activeCell="C8" sqref="C8"/>
    </sheetView>
  </sheetViews>
  <sheetFormatPr baseColWidth="10" defaultRowHeight="15" x14ac:dyDescent="0.25"/>
  <sheetData>
    <row r="1" spans="1:4" ht="18.75" x14ac:dyDescent="0.3">
      <c r="A1" s="289" t="s">
        <v>671</v>
      </c>
      <c r="B1" s="1" t="s">
        <v>672</v>
      </c>
    </row>
    <row r="3" spans="1:4" x14ac:dyDescent="0.25">
      <c r="A3" s="1900" t="s">
        <v>1654</v>
      </c>
      <c r="B3" s="1900"/>
      <c r="C3" s="1900"/>
      <c r="D3" s="1900"/>
    </row>
    <row r="5" spans="1:4" x14ac:dyDescent="0.25">
      <c r="A5" s="2" t="s">
        <v>1658</v>
      </c>
    </row>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8">
    <tabColor rgb="FFFFFFCC"/>
  </sheetPr>
  <dimension ref="A1:E29"/>
  <sheetViews>
    <sheetView workbookViewId="0">
      <selection activeCell="C35" sqref="C35"/>
    </sheetView>
  </sheetViews>
  <sheetFormatPr baseColWidth="10" defaultRowHeight="15" x14ac:dyDescent="0.25"/>
  <cols>
    <col min="2" max="2" width="11.85546875" customWidth="1"/>
    <col min="4" max="4" width="12.5703125" customWidth="1"/>
  </cols>
  <sheetData>
    <row r="1" spans="1:5" ht="18.75" x14ac:dyDescent="0.3">
      <c r="A1" s="289" t="s">
        <v>673</v>
      </c>
      <c r="B1" s="1" t="s">
        <v>674</v>
      </c>
    </row>
    <row r="3" spans="1:5" ht="15.75" thickBot="1" x14ac:dyDescent="0.3"/>
    <row r="4" spans="1:5" ht="33" customHeight="1" thickBot="1" x14ac:dyDescent="0.3">
      <c r="A4" s="1763"/>
      <c r="B4" s="2384" t="s">
        <v>1557</v>
      </c>
      <c r="C4" s="2385"/>
      <c r="D4" s="2386" t="s">
        <v>1558</v>
      </c>
      <c r="E4" s="2387"/>
    </row>
    <row r="5" spans="1:5" x14ac:dyDescent="0.25">
      <c r="A5" s="1764"/>
      <c r="B5" s="1770" t="s">
        <v>1453</v>
      </c>
      <c r="C5" s="1771" t="s">
        <v>1559</v>
      </c>
      <c r="D5" s="1772" t="s">
        <v>1453</v>
      </c>
      <c r="E5" s="1773" t="s">
        <v>1559</v>
      </c>
    </row>
    <row r="6" spans="1:5" x14ac:dyDescent="0.25">
      <c r="A6" s="1765" t="s">
        <v>1560</v>
      </c>
      <c r="B6" s="970">
        <v>9.016</v>
      </c>
      <c r="C6" s="971">
        <v>0.195324</v>
      </c>
      <c r="D6" s="1767">
        <v>4.109</v>
      </c>
      <c r="E6" s="1754">
        <v>0.155588</v>
      </c>
    </row>
    <row r="7" spans="1:5" x14ac:dyDescent="0.25">
      <c r="A7" s="1769" t="s">
        <v>1561</v>
      </c>
      <c r="B7" s="970">
        <v>10.911</v>
      </c>
      <c r="C7" s="971">
        <v>0.163276</v>
      </c>
      <c r="D7" s="1767">
        <v>2.992</v>
      </c>
      <c r="E7" s="1754">
        <v>8.0675999999999998E-2</v>
      </c>
    </row>
    <row r="8" spans="1:5" x14ac:dyDescent="0.25">
      <c r="A8" s="1765" t="s">
        <v>1562</v>
      </c>
      <c r="B8" s="970">
        <v>8.8049999999999997</v>
      </c>
      <c r="C8" s="971">
        <v>0.42366300000000001</v>
      </c>
      <c r="D8" s="1767">
        <v>2.8149999999999999</v>
      </c>
      <c r="E8" s="1754">
        <v>0.30474800000000002</v>
      </c>
    </row>
    <row r="9" spans="1:5" x14ac:dyDescent="0.25">
      <c r="A9" s="1765" t="s">
        <v>1563</v>
      </c>
      <c r="B9" s="970">
        <v>30.847999999999999</v>
      </c>
      <c r="C9" s="971">
        <v>2.0449709999999999</v>
      </c>
      <c r="D9" s="1767">
        <v>13.661</v>
      </c>
      <c r="E9" s="1754">
        <v>1.2213780000000001</v>
      </c>
    </row>
    <row r="10" spans="1:5" x14ac:dyDescent="0.25">
      <c r="A10" s="1765" t="s">
        <v>1564</v>
      </c>
      <c r="B10" s="970">
        <v>12.930999999999999</v>
      </c>
      <c r="C10" s="971">
        <v>0.40432099999999999</v>
      </c>
      <c r="D10" s="1767">
        <v>4.0780000000000003</v>
      </c>
      <c r="E10" s="1754">
        <v>0.25816800000000001</v>
      </c>
    </row>
    <row r="11" spans="1:5" x14ac:dyDescent="0.25">
      <c r="A11" s="1765" t="s">
        <v>1565</v>
      </c>
      <c r="B11" s="970">
        <v>25.594999999999999</v>
      </c>
      <c r="C11" s="971">
        <v>0.51261699999999999</v>
      </c>
      <c r="D11" s="1767">
        <v>13.532999999999999</v>
      </c>
      <c r="E11" s="1754">
        <v>0.277171</v>
      </c>
    </row>
    <row r="12" spans="1:5" x14ac:dyDescent="0.25">
      <c r="A12" s="1765" t="s">
        <v>1566</v>
      </c>
      <c r="B12" s="970">
        <v>14.176</v>
      </c>
      <c r="C12" s="971">
        <v>0.31332900000000002</v>
      </c>
      <c r="D12" s="1767">
        <v>6.4660000000000002</v>
      </c>
      <c r="E12" s="1754">
        <v>0.230132</v>
      </c>
    </row>
    <row r="13" spans="1:5" x14ac:dyDescent="0.25">
      <c r="A13" s="1765" t="s">
        <v>1567</v>
      </c>
      <c r="B13" s="970">
        <v>16.687000000000001</v>
      </c>
      <c r="C13" s="971">
        <v>0.40977999999999998</v>
      </c>
      <c r="D13" s="1767">
        <v>7.1740000000000004</v>
      </c>
      <c r="E13" s="1754">
        <v>0.47603600000000001</v>
      </c>
    </row>
    <row r="14" spans="1:5" x14ac:dyDescent="0.25">
      <c r="A14" s="1765" t="s">
        <v>1568</v>
      </c>
      <c r="B14" s="970">
        <v>6.2290000000000001</v>
      </c>
      <c r="C14" s="971">
        <v>0.21334400000000001</v>
      </c>
      <c r="D14" s="1767">
        <v>2.165</v>
      </c>
      <c r="E14" s="1754">
        <v>0.116822</v>
      </c>
    </row>
    <row r="15" spans="1:5" x14ac:dyDescent="0.25">
      <c r="A15" s="1765" t="s">
        <v>1569</v>
      </c>
      <c r="B15" s="970">
        <v>31.417000000000002</v>
      </c>
      <c r="C15" s="971">
        <v>1.167664</v>
      </c>
      <c r="D15" s="1767">
        <v>11.36</v>
      </c>
      <c r="E15" s="1754">
        <v>0.64183500000000004</v>
      </c>
    </row>
    <row r="16" spans="1:5" x14ac:dyDescent="0.25">
      <c r="A16" s="1765" t="s">
        <v>1570</v>
      </c>
      <c r="B16" s="970">
        <v>32.698999999999998</v>
      </c>
      <c r="C16" s="971">
        <v>0.55231600000000003</v>
      </c>
      <c r="D16" s="1767">
        <v>12.923</v>
      </c>
      <c r="E16" s="1754">
        <v>0.37232100000000001</v>
      </c>
    </row>
    <row r="17" spans="1:5" x14ac:dyDescent="0.25">
      <c r="A17" s="1765" t="s">
        <v>1571</v>
      </c>
      <c r="B17" s="970">
        <v>11.776999999999999</v>
      </c>
      <c r="C17" s="971">
        <v>0.212391</v>
      </c>
      <c r="D17" s="1767">
        <v>6.218</v>
      </c>
      <c r="E17" s="1754">
        <v>0.15715499999999999</v>
      </c>
    </row>
    <row r="18" spans="1:5" x14ac:dyDescent="0.25">
      <c r="A18" s="1765" t="s">
        <v>1572</v>
      </c>
      <c r="B18" s="970">
        <v>37.103000000000002</v>
      </c>
      <c r="C18" s="971">
        <v>1.775908</v>
      </c>
      <c r="D18" s="1767">
        <v>16.753</v>
      </c>
      <c r="E18" s="1754">
        <v>1.1066640000000001</v>
      </c>
    </row>
    <row r="19" spans="1:5" x14ac:dyDescent="0.25">
      <c r="A19" s="1765" t="s">
        <v>1573</v>
      </c>
      <c r="B19" s="970">
        <v>7.7560000000000002</v>
      </c>
      <c r="C19" s="971">
        <v>0.26145800000000002</v>
      </c>
      <c r="D19" s="1767">
        <v>4.8010000000000002</v>
      </c>
      <c r="E19" s="1754">
        <v>0.118022</v>
      </c>
    </row>
    <row r="20" spans="1:5" x14ac:dyDescent="0.25">
      <c r="A20" s="1765" t="s">
        <v>1574</v>
      </c>
      <c r="B20" s="970">
        <v>10.58</v>
      </c>
      <c r="C20" s="971">
        <v>0.33908500000000003</v>
      </c>
      <c r="D20" s="1767">
        <v>4.13</v>
      </c>
      <c r="E20" s="1754">
        <v>0.16777600000000001</v>
      </c>
    </row>
    <row r="21" spans="1:5" x14ac:dyDescent="0.25">
      <c r="A21" s="1765" t="s">
        <v>1575</v>
      </c>
      <c r="B21" s="970">
        <v>28.895</v>
      </c>
      <c r="C21" s="971">
        <v>1.201071</v>
      </c>
      <c r="D21" s="1767">
        <v>8.9220000000000006</v>
      </c>
      <c r="E21" s="1754">
        <v>0.556809</v>
      </c>
    </row>
    <row r="22" spans="1:5" x14ac:dyDescent="0.25">
      <c r="A22" s="1765" t="s">
        <v>1576</v>
      </c>
      <c r="B22" s="970">
        <v>21.603000000000002</v>
      </c>
      <c r="C22" s="971">
        <v>1.0057910000000001</v>
      </c>
      <c r="D22" s="1767">
        <v>7.8650000000000002</v>
      </c>
      <c r="E22" s="1754">
        <v>0.46463599999999999</v>
      </c>
    </row>
    <row r="23" spans="1:5" x14ac:dyDescent="0.25">
      <c r="A23" s="1765" t="s">
        <v>1577</v>
      </c>
      <c r="B23" s="970">
        <v>8.5960000000000001</v>
      </c>
      <c r="C23" s="971">
        <v>0.20455300000000001</v>
      </c>
      <c r="D23" s="1767">
        <v>4.6180000000000003</v>
      </c>
      <c r="E23" s="1754">
        <v>0.12770000000000001</v>
      </c>
    </row>
    <row r="24" spans="1:5" x14ac:dyDescent="0.25">
      <c r="A24" s="1765" t="s">
        <v>1578</v>
      </c>
      <c r="B24" s="970">
        <v>9.6460000000000008</v>
      </c>
      <c r="C24" s="971">
        <v>0.37586599999999998</v>
      </c>
      <c r="D24" s="1767">
        <v>3.9860000000000002</v>
      </c>
      <c r="E24" s="1754">
        <v>0.25195099999999998</v>
      </c>
    </row>
    <row r="25" spans="1:5" ht="15.75" thickBot="1" x14ac:dyDescent="0.3">
      <c r="A25" s="1766" t="s">
        <v>1579</v>
      </c>
      <c r="B25" s="972">
        <v>14.932</v>
      </c>
      <c r="C25" s="974">
        <v>0.64837900000000004</v>
      </c>
      <c r="D25" s="1768">
        <v>9.5090000000000003</v>
      </c>
      <c r="E25" s="1755">
        <v>0.49825000000000003</v>
      </c>
    </row>
    <row r="26" spans="1:5" ht="3.75" customHeight="1" thickBot="1" x14ac:dyDescent="0.3">
      <c r="A26" s="1753"/>
      <c r="B26" s="1756"/>
      <c r="C26" s="1756"/>
      <c r="D26" s="1757"/>
      <c r="E26" s="1757"/>
    </row>
    <row r="27" spans="1:5" ht="15.75" thickBot="1" x14ac:dyDescent="0.3">
      <c r="A27" s="175" t="s">
        <v>1580</v>
      </c>
      <c r="B27" s="1758">
        <f>AVERAGE(B6:B26)</f>
        <v>17.510100000000001</v>
      </c>
      <c r="C27" s="1758">
        <v>0.43419400000000002</v>
      </c>
      <c r="D27" s="1759">
        <f>AVERAGE(D6:D25)</f>
        <v>7.4038999999999984</v>
      </c>
      <c r="E27" s="1760">
        <v>0.25517800000000002</v>
      </c>
    </row>
    <row r="29" spans="1:5" x14ac:dyDescent="0.25">
      <c r="A29" s="1425" t="s">
        <v>1583</v>
      </c>
    </row>
  </sheetData>
  <mergeCells count="2">
    <mergeCell ref="B4:C4"/>
    <mergeCell ref="D4:E4"/>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7">
    <tabColor rgb="FFFFFFCC"/>
  </sheetPr>
  <dimension ref="A1:C27"/>
  <sheetViews>
    <sheetView workbookViewId="0">
      <selection activeCell="F14" sqref="F14"/>
    </sheetView>
  </sheetViews>
  <sheetFormatPr baseColWidth="10" defaultRowHeight="15" x14ac:dyDescent="0.25"/>
  <cols>
    <col min="2" max="2" width="43.7109375" customWidth="1"/>
    <col min="3" max="3" width="12.85546875" bestFit="1" customWidth="1"/>
  </cols>
  <sheetData>
    <row r="1" spans="1:3" ht="18.75" x14ac:dyDescent="0.3">
      <c r="A1" s="289" t="s">
        <v>675</v>
      </c>
      <c r="B1" s="1" t="s">
        <v>676</v>
      </c>
    </row>
    <row r="2" spans="1:3" ht="15.75" thickBot="1" x14ac:dyDescent="0.3">
      <c r="B2" s="1774"/>
      <c r="C2" s="1775"/>
    </row>
    <row r="3" spans="1:3" ht="30.75" thickBot="1" x14ac:dyDescent="0.3">
      <c r="B3" s="1777" t="s">
        <v>1584</v>
      </c>
      <c r="C3" s="1778" t="s">
        <v>1581</v>
      </c>
    </row>
    <row r="4" spans="1:3" x14ac:dyDescent="0.25">
      <c r="B4" s="1782" t="s">
        <v>422</v>
      </c>
      <c r="C4" s="1784">
        <v>44.654656267374946</v>
      </c>
    </row>
    <row r="5" spans="1:3" ht="15.75" thickBot="1" x14ac:dyDescent="0.3">
      <c r="B5" s="1783" t="s">
        <v>1582</v>
      </c>
      <c r="C5" s="1785">
        <v>52.741937010334894</v>
      </c>
    </row>
    <row r="6" spans="1:3" ht="15.75" thickBot="1" x14ac:dyDescent="0.3">
      <c r="B6" s="1776"/>
      <c r="C6" s="1776"/>
    </row>
    <row r="7" spans="1:3" ht="30.75" thickBot="1" x14ac:dyDescent="0.3">
      <c r="B7" s="1786" t="s">
        <v>1585</v>
      </c>
      <c r="C7" s="1787" t="s">
        <v>1581</v>
      </c>
    </row>
    <row r="8" spans="1:3" s="1745" customFormat="1" ht="30" x14ac:dyDescent="0.25">
      <c r="B8" s="1779" t="s">
        <v>1586</v>
      </c>
      <c r="C8" s="975"/>
    </row>
    <row r="9" spans="1:3" x14ac:dyDescent="0.25">
      <c r="B9" s="1780" t="s">
        <v>422</v>
      </c>
      <c r="C9" s="1788">
        <v>2.6185798440004859</v>
      </c>
    </row>
    <row r="10" spans="1:3" ht="15.75" thickBot="1" x14ac:dyDescent="0.3">
      <c r="B10" s="1781" t="s">
        <v>1582</v>
      </c>
      <c r="C10" s="1789">
        <v>6.4569078702547902</v>
      </c>
    </row>
    <row r="11" spans="1:3" ht="30" x14ac:dyDescent="0.25">
      <c r="B11" s="1779" t="s">
        <v>1587</v>
      </c>
      <c r="C11" s="1790"/>
    </row>
    <row r="12" spans="1:3" x14ac:dyDescent="0.25">
      <c r="B12" s="1780" t="s">
        <v>422</v>
      </c>
      <c r="C12" s="1788">
        <v>18.013021129049704</v>
      </c>
    </row>
    <row r="13" spans="1:3" ht="15.75" thickBot="1" x14ac:dyDescent="0.3">
      <c r="B13" s="1781" t="s">
        <v>1582</v>
      </c>
      <c r="C13" s="1789">
        <v>28.106004914131898</v>
      </c>
    </row>
    <row r="14" spans="1:3" ht="30" x14ac:dyDescent="0.25">
      <c r="B14" s="1779" t="s">
        <v>1588</v>
      </c>
      <c r="C14" s="1790"/>
    </row>
    <row r="15" spans="1:3" x14ac:dyDescent="0.25">
      <c r="B15" s="1780" t="s">
        <v>422</v>
      </c>
      <c r="C15" s="1788">
        <v>9.2476681281829389</v>
      </c>
    </row>
    <row r="16" spans="1:3" ht="15.75" thickBot="1" x14ac:dyDescent="0.3">
      <c r="B16" s="1781" t="s">
        <v>1582</v>
      </c>
      <c r="C16" s="1789">
        <v>14.979508461887329</v>
      </c>
    </row>
    <row r="17" spans="1:3" ht="30" x14ac:dyDescent="0.25">
      <c r="B17" s="1779" t="s">
        <v>1589</v>
      </c>
      <c r="C17" s="1790"/>
    </row>
    <row r="18" spans="1:3" x14ac:dyDescent="0.25">
      <c r="B18" s="1780" t="s">
        <v>422</v>
      </c>
      <c r="C18" s="1788">
        <v>41.493590770730044</v>
      </c>
    </row>
    <row r="19" spans="1:3" ht="15.75" thickBot="1" x14ac:dyDescent="0.3">
      <c r="B19" s="1781" t="s">
        <v>1582</v>
      </c>
      <c r="C19" s="1789">
        <v>45.76947790472444</v>
      </c>
    </row>
    <row r="20" spans="1:3" ht="30" x14ac:dyDescent="0.25">
      <c r="B20" s="1779" t="s">
        <v>1590</v>
      </c>
      <c r="C20" s="1790"/>
    </row>
    <row r="21" spans="1:3" x14ac:dyDescent="0.25">
      <c r="B21" s="1780" t="s">
        <v>422</v>
      </c>
      <c r="C21" s="1788">
        <v>28.975970894590048</v>
      </c>
    </row>
    <row r="22" spans="1:3" ht="15.75" thickBot="1" x14ac:dyDescent="0.3">
      <c r="B22" s="1781" t="s">
        <v>1582</v>
      </c>
      <c r="C22" s="1789">
        <v>30.383270204846422</v>
      </c>
    </row>
    <row r="23" spans="1:3" ht="30" x14ac:dyDescent="0.25">
      <c r="B23" s="1779" t="s">
        <v>1591</v>
      </c>
      <c r="C23" s="1790"/>
    </row>
    <row r="24" spans="1:3" x14ac:dyDescent="0.25">
      <c r="B24" s="1780" t="s">
        <v>422</v>
      </c>
      <c r="C24" s="1788">
        <v>64.125117709144845</v>
      </c>
    </row>
    <row r="25" spans="1:3" ht="15.75" thickBot="1" x14ac:dyDescent="0.3">
      <c r="B25" s="1781" t="s">
        <v>1582</v>
      </c>
      <c r="C25" s="1789">
        <v>42.60921919995296</v>
      </c>
    </row>
    <row r="27" spans="1:3" x14ac:dyDescent="0.25">
      <c r="A27" s="2" t="s">
        <v>1592</v>
      </c>
    </row>
  </sheetData>
  <pageMargins left="0.7" right="0.7" top="0.78740157499999996" bottom="0.78740157499999996"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tabColor rgb="FFFFFFCC"/>
  </sheetPr>
  <dimension ref="A1:J54"/>
  <sheetViews>
    <sheetView workbookViewId="0">
      <selection activeCell="G37" sqref="G37"/>
    </sheetView>
  </sheetViews>
  <sheetFormatPr baseColWidth="10" defaultRowHeight="15" x14ac:dyDescent="0.25"/>
  <cols>
    <col min="1" max="1" width="12.85546875" customWidth="1"/>
    <col min="2" max="2" width="37.42578125" customWidth="1"/>
    <col min="3" max="3" width="15.42578125" customWidth="1"/>
    <col min="4" max="4" width="19.42578125" customWidth="1"/>
    <col min="9" max="9" width="18.28515625" customWidth="1"/>
    <col min="10" max="10" width="14.28515625" customWidth="1"/>
  </cols>
  <sheetData>
    <row r="1" spans="1:10" ht="18.75" x14ac:dyDescent="0.3">
      <c r="A1" s="1" t="s">
        <v>62</v>
      </c>
      <c r="B1" s="1" t="s">
        <v>63</v>
      </c>
    </row>
    <row r="2" spans="1:10" ht="15.75" thickBot="1" x14ac:dyDescent="0.3"/>
    <row r="3" spans="1:10" ht="36.75" thickBot="1" x14ac:dyDescent="0.3">
      <c r="C3" s="430" t="s">
        <v>684</v>
      </c>
      <c r="D3" s="429" t="s">
        <v>693</v>
      </c>
    </row>
    <row r="4" spans="1:10" x14ac:dyDescent="0.25">
      <c r="B4" s="438" t="s">
        <v>685</v>
      </c>
      <c r="C4" s="439">
        <v>19.493074653732688</v>
      </c>
      <c r="D4" s="440">
        <v>9.8697925237667246</v>
      </c>
    </row>
    <row r="5" spans="1:10" x14ac:dyDescent="0.25">
      <c r="B5" s="431" t="s">
        <v>560</v>
      </c>
      <c r="C5" s="39">
        <v>20.041202788471544</v>
      </c>
      <c r="D5" s="170">
        <v>11.92622126169095</v>
      </c>
    </row>
    <row r="6" spans="1:10" x14ac:dyDescent="0.25">
      <c r="B6" s="432" t="s">
        <v>692</v>
      </c>
      <c r="C6" s="39">
        <v>20.138432868932469</v>
      </c>
      <c r="D6" s="433">
        <v>8.6519252764010677</v>
      </c>
    </row>
    <row r="7" spans="1:10" x14ac:dyDescent="0.25">
      <c r="B7" s="432" t="s">
        <v>497</v>
      </c>
      <c r="C7" s="39">
        <v>7.337254901960784</v>
      </c>
      <c r="D7" s="170">
        <v>2.3804071246819341</v>
      </c>
    </row>
    <row r="8" spans="1:10" x14ac:dyDescent="0.25">
      <c r="B8" s="432" t="s">
        <v>686</v>
      </c>
      <c r="C8" s="39">
        <v>20.704395604395604</v>
      </c>
      <c r="D8" s="170">
        <v>8.8124415341440603</v>
      </c>
    </row>
    <row r="9" spans="1:10" ht="15.75" thickBot="1" x14ac:dyDescent="0.3">
      <c r="B9" s="434" t="s">
        <v>449</v>
      </c>
      <c r="C9" s="428">
        <v>23.473105706267539</v>
      </c>
      <c r="D9" s="435">
        <v>10.97550574084199</v>
      </c>
    </row>
    <row r="10" spans="1:10" x14ac:dyDescent="0.25">
      <c r="B10" s="441" t="s">
        <v>655</v>
      </c>
      <c r="C10" s="439">
        <v>22.502064355462352</v>
      </c>
      <c r="D10" s="440">
        <v>13.768505894618654</v>
      </c>
    </row>
    <row r="11" spans="1:10" ht="15.75" thickBot="1" x14ac:dyDescent="0.3">
      <c r="B11" s="436" t="s">
        <v>690</v>
      </c>
      <c r="C11" s="428">
        <v>20.561656165616562</v>
      </c>
      <c r="D11" s="435">
        <v>9.9278574532811827</v>
      </c>
    </row>
    <row r="12" spans="1:10" x14ac:dyDescent="0.25">
      <c r="B12" s="438" t="s">
        <v>451</v>
      </c>
      <c r="C12" s="439">
        <v>23.89359365466748</v>
      </c>
      <c r="D12" s="442">
        <v>10.282953471274025</v>
      </c>
    </row>
    <row r="13" spans="1:10" x14ac:dyDescent="0.25">
      <c r="B13" s="431" t="s">
        <v>677</v>
      </c>
      <c r="C13" s="39">
        <v>23.502234444826399</v>
      </c>
      <c r="D13" s="437">
        <v>9.8117106773823188</v>
      </c>
    </row>
    <row r="14" spans="1:10" x14ac:dyDescent="0.25">
      <c r="B14" s="432" t="s">
        <v>678</v>
      </c>
      <c r="C14" s="39">
        <v>23.588821490467936</v>
      </c>
      <c r="D14" s="437">
        <v>10.840900039824771</v>
      </c>
    </row>
    <row r="15" spans="1:10" x14ac:dyDescent="0.25">
      <c r="B15" s="432" t="s">
        <v>680</v>
      </c>
      <c r="C15" s="39">
        <v>25.47921760391198</v>
      </c>
      <c r="D15" s="437">
        <v>9.7210820895522385</v>
      </c>
    </row>
    <row r="16" spans="1:10" x14ac:dyDescent="0.25">
      <c r="B16" s="432" t="s">
        <v>681</v>
      </c>
      <c r="C16" s="39">
        <v>22.074404761904763</v>
      </c>
      <c r="D16" s="437">
        <v>12.249380677126341</v>
      </c>
      <c r="J16" s="427"/>
    </row>
    <row r="17" spans="2:10" x14ac:dyDescent="0.25">
      <c r="B17" s="432" t="s">
        <v>682</v>
      </c>
      <c r="C17" s="39">
        <v>24.348196721311474</v>
      </c>
      <c r="D17" s="437">
        <v>9.6644976574700685</v>
      </c>
    </row>
    <row r="18" spans="2:10" x14ac:dyDescent="0.25">
      <c r="B18" s="432" t="s">
        <v>679</v>
      </c>
      <c r="C18" s="39">
        <v>25.959276018099548</v>
      </c>
      <c r="D18" s="437">
        <v>9.1419878296146049</v>
      </c>
    </row>
    <row r="19" spans="2:10" ht="15.75" thickBot="1" x14ac:dyDescent="0.3">
      <c r="B19" s="434" t="s">
        <v>691</v>
      </c>
      <c r="C19" s="428">
        <v>26.349246231155778</v>
      </c>
      <c r="D19" s="435">
        <v>8.1043276661514678</v>
      </c>
    </row>
    <row r="20" spans="2:10" ht="15.75" thickBot="1" x14ac:dyDescent="0.3">
      <c r="B20" s="443" t="s">
        <v>683</v>
      </c>
      <c r="C20" s="444">
        <v>20.323995149935755</v>
      </c>
      <c r="D20" s="445">
        <v>10.805243661904075</v>
      </c>
      <c r="J20" s="427"/>
    </row>
    <row r="21" spans="2:10" x14ac:dyDescent="0.25">
      <c r="J21" s="427"/>
    </row>
    <row r="22" spans="2:10" ht="15.75" thickBot="1" x14ac:dyDescent="0.3">
      <c r="J22" s="427"/>
    </row>
    <row r="23" spans="2:10" ht="24.75" thickBot="1" x14ac:dyDescent="0.3">
      <c r="C23" s="430" t="s">
        <v>684</v>
      </c>
      <c r="J23" s="427"/>
    </row>
    <row r="24" spans="2:10" x14ac:dyDescent="0.25">
      <c r="B24" s="438" t="s">
        <v>685</v>
      </c>
      <c r="C24" s="440">
        <v>19.493074653732688</v>
      </c>
      <c r="J24" s="427"/>
    </row>
    <row r="25" spans="2:10" x14ac:dyDescent="0.25">
      <c r="B25" s="432" t="s">
        <v>560</v>
      </c>
      <c r="C25" s="170">
        <v>18.308202722800594</v>
      </c>
    </row>
    <row r="26" spans="2:10" x14ac:dyDescent="0.25">
      <c r="B26" s="432" t="s">
        <v>498</v>
      </c>
      <c r="C26" s="170">
        <v>20.041202788471544</v>
      </c>
    </row>
    <row r="27" spans="2:10" x14ac:dyDescent="0.25">
      <c r="B27" s="432" t="s">
        <v>499</v>
      </c>
      <c r="C27" s="170">
        <v>20.702050663449938</v>
      </c>
    </row>
    <row r="28" spans="2:10" x14ac:dyDescent="0.25">
      <c r="B28" s="432" t="s">
        <v>497</v>
      </c>
      <c r="C28" s="170">
        <v>7.337254901960784</v>
      </c>
    </row>
    <row r="29" spans="2:10" x14ac:dyDescent="0.25">
      <c r="B29" s="432" t="s">
        <v>500</v>
      </c>
      <c r="C29" s="170">
        <v>20.704395604395604</v>
      </c>
    </row>
    <row r="30" spans="2:10" x14ac:dyDescent="0.25">
      <c r="B30" s="432" t="s">
        <v>449</v>
      </c>
      <c r="C30" s="170">
        <v>23.473105706267539</v>
      </c>
    </row>
    <row r="31" spans="2:10" x14ac:dyDescent="0.25">
      <c r="B31" s="432" t="s">
        <v>562</v>
      </c>
      <c r="C31" s="170">
        <v>24.536915683704674</v>
      </c>
    </row>
    <row r="32" spans="2:10" ht="15.75" thickBot="1" x14ac:dyDescent="0.3">
      <c r="B32" s="432" t="s">
        <v>580</v>
      </c>
      <c r="C32" s="435">
        <v>22.247609461499749</v>
      </c>
    </row>
    <row r="33" spans="2:3" x14ac:dyDescent="0.25">
      <c r="B33" s="441" t="s">
        <v>655</v>
      </c>
      <c r="C33" s="440">
        <v>22.502064355462352</v>
      </c>
    </row>
    <row r="34" spans="2:3" x14ac:dyDescent="0.25">
      <c r="B34" s="432" t="s">
        <v>687</v>
      </c>
      <c r="C34" s="170">
        <v>20.54552227685889</v>
      </c>
    </row>
    <row r="35" spans="2:3" x14ac:dyDescent="0.25">
      <c r="B35" s="432" t="s">
        <v>677</v>
      </c>
      <c r="C35" s="170">
        <v>20.93157679738562</v>
      </c>
    </row>
    <row r="36" spans="2:3" x14ac:dyDescent="0.25">
      <c r="B36" s="432" t="s">
        <v>678</v>
      </c>
      <c r="C36" s="170">
        <v>19.538418079096044</v>
      </c>
    </row>
    <row r="37" spans="2:3" ht="15.75" thickBot="1" x14ac:dyDescent="0.3">
      <c r="B37" s="434" t="s">
        <v>679</v>
      </c>
      <c r="C37" s="435">
        <v>18.155555555555555</v>
      </c>
    </row>
    <row r="38" spans="2:3" x14ac:dyDescent="0.25">
      <c r="B38" s="447" t="s">
        <v>694</v>
      </c>
      <c r="C38" s="440">
        <v>22.52315541601256</v>
      </c>
    </row>
    <row r="39" spans="2:3" x14ac:dyDescent="0.25">
      <c r="B39" s="432" t="s">
        <v>677</v>
      </c>
      <c r="C39" s="170">
        <v>20.916422287390031</v>
      </c>
    </row>
    <row r="40" spans="2:3" x14ac:dyDescent="0.25">
      <c r="B40" s="432" t="s">
        <v>678</v>
      </c>
      <c r="C40" s="170">
        <v>22.513513513513512</v>
      </c>
    </row>
    <row r="41" spans="2:3" x14ac:dyDescent="0.25">
      <c r="B41" s="432" t="s">
        <v>680</v>
      </c>
      <c r="C41" s="170">
        <v>23.957446808510639</v>
      </c>
    </row>
    <row r="42" spans="2:3" x14ac:dyDescent="0.25">
      <c r="B42" s="432" t="s">
        <v>681</v>
      </c>
      <c r="C42" s="170">
        <v>22.074404761904763</v>
      </c>
    </row>
    <row r="43" spans="2:3" x14ac:dyDescent="0.25">
      <c r="B43" s="432" t="s">
        <v>682</v>
      </c>
      <c r="C43" s="170">
        <v>21.708010335917312</v>
      </c>
    </row>
    <row r="44" spans="2:3" ht="15.75" thickBot="1" x14ac:dyDescent="0.3">
      <c r="B44" s="434" t="s">
        <v>679</v>
      </c>
      <c r="C44" s="435">
        <v>25.220338983050848</v>
      </c>
    </row>
    <row r="45" spans="2:3" x14ac:dyDescent="0.25">
      <c r="B45" s="438" t="s">
        <v>688</v>
      </c>
      <c r="C45" s="440">
        <v>24.563013209568012</v>
      </c>
    </row>
    <row r="46" spans="2:3" x14ac:dyDescent="0.25">
      <c r="B46" s="432" t="s">
        <v>677</v>
      </c>
      <c r="C46" s="170">
        <v>24.294117647058822</v>
      </c>
    </row>
    <row r="47" spans="2:3" x14ac:dyDescent="0.25">
      <c r="B47" s="432" t="s">
        <v>678</v>
      </c>
      <c r="C47" s="170">
        <v>23.9</v>
      </c>
    </row>
    <row r="48" spans="2:3" x14ac:dyDescent="0.25">
      <c r="B48" s="432" t="s">
        <v>680</v>
      </c>
      <c r="C48" s="170">
        <v>25.933333333333334</v>
      </c>
    </row>
    <row r="49" spans="1:3" x14ac:dyDescent="0.25">
      <c r="B49" s="432" t="s">
        <v>682</v>
      </c>
      <c r="C49" s="170">
        <v>25.246045694200351</v>
      </c>
    </row>
    <row r="50" spans="1:3" x14ac:dyDescent="0.25">
      <c r="B50" s="432" t="s">
        <v>679</v>
      </c>
      <c r="C50" s="170">
        <v>28.931818181818183</v>
      </c>
    </row>
    <row r="51" spans="1:3" ht="15.75" thickBot="1" x14ac:dyDescent="0.3">
      <c r="B51" s="434" t="s">
        <v>691</v>
      </c>
      <c r="C51" s="170">
        <v>26.349246231155778</v>
      </c>
    </row>
    <row r="52" spans="1:3" ht="15.75" thickBot="1" x14ac:dyDescent="0.3">
      <c r="B52" s="443" t="s">
        <v>683</v>
      </c>
      <c r="C52" s="446">
        <v>20.323995149935755</v>
      </c>
    </row>
    <row r="54" spans="1:3" x14ac:dyDescent="0.25">
      <c r="A54" s="3" t="s">
        <v>64</v>
      </c>
    </row>
  </sheetData>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tabColor rgb="FFFFFFCC"/>
  </sheetPr>
  <dimension ref="A1:D25"/>
  <sheetViews>
    <sheetView workbookViewId="0">
      <selection activeCell="F10" sqref="F10"/>
    </sheetView>
  </sheetViews>
  <sheetFormatPr baseColWidth="10" defaultRowHeight="15" x14ac:dyDescent="0.25"/>
  <cols>
    <col min="1" max="1" width="13.5703125" customWidth="1"/>
    <col min="3" max="4" width="16.85546875" customWidth="1"/>
  </cols>
  <sheetData>
    <row r="1" spans="1:4" ht="18.75" x14ac:dyDescent="0.3">
      <c r="A1" s="1" t="s">
        <v>65</v>
      </c>
      <c r="B1" s="1" t="s">
        <v>66</v>
      </c>
    </row>
    <row r="2" spans="1:4" ht="15.75" thickBot="1" x14ac:dyDescent="0.3"/>
    <row r="3" spans="1:4" ht="15.75" thickBot="1" x14ac:dyDescent="0.3">
      <c r="A3" s="908"/>
      <c r="B3" s="908"/>
      <c r="C3" s="1263" t="s">
        <v>481</v>
      </c>
      <c r="D3" s="1427" t="s">
        <v>1358</v>
      </c>
    </row>
    <row r="4" spans="1:4" x14ac:dyDescent="0.25">
      <c r="A4" s="2380" t="s">
        <v>1359</v>
      </c>
      <c r="B4" s="2002" t="s">
        <v>340</v>
      </c>
      <c r="C4" s="2000">
        <v>0.41213193216106547</v>
      </c>
      <c r="D4" s="477">
        <v>2.1433773800853189E-2</v>
      </c>
    </row>
    <row r="5" spans="1:4" x14ac:dyDescent="0.25">
      <c r="A5" s="2381"/>
      <c r="B5" s="278" t="s">
        <v>328</v>
      </c>
      <c r="C5" s="1113">
        <v>0.38683127572016462</v>
      </c>
      <c r="D5" s="478">
        <v>5.3497942386831275E-2</v>
      </c>
    </row>
    <row r="6" spans="1:4" x14ac:dyDescent="0.25">
      <c r="A6" s="2381"/>
      <c r="B6" s="278" t="s">
        <v>329</v>
      </c>
      <c r="C6" s="1113">
        <v>0.39123102866779091</v>
      </c>
      <c r="D6" s="478">
        <v>3.2040472175379427E-2</v>
      </c>
    </row>
    <row r="7" spans="1:4" x14ac:dyDescent="0.25">
      <c r="A7" s="2381"/>
      <c r="B7" s="278" t="s">
        <v>337</v>
      </c>
      <c r="C7" s="1113">
        <v>0.47669706180344479</v>
      </c>
      <c r="D7" s="478">
        <v>5.065856129685917E-3</v>
      </c>
    </row>
    <row r="8" spans="1:4" x14ac:dyDescent="0.25">
      <c r="A8" s="2381"/>
      <c r="B8" s="278" t="s">
        <v>338</v>
      </c>
      <c r="C8" s="1113">
        <v>0.47505827505827508</v>
      </c>
      <c r="D8" s="478">
        <v>2.3310023310023312E-2</v>
      </c>
    </row>
    <row r="9" spans="1:4" x14ac:dyDescent="0.25">
      <c r="A9" s="2381"/>
      <c r="B9" s="278" t="s">
        <v>332</v>
      </c>
      <c r="C9" s="1113">
        <v>0.30779753761969902</v>
      </c>
      <c r="D9" s="478">
        <v>1.6415868673050615E-2</v>
      </c>
    </row>
    <row r="10" spans="1:4" x14ac:dyDescent="0.25">
      <c r="A10" s="2381"/>
      <c r="B10" s="278" t="s">
        <v>333</v>
      </c>
      <c r="C10" s="1113">
        <v>0.4662309368191721</v>
      </c>
      <c r="D10" s="478">
        <v>2.4691358024691357E-2</v>
      </c>
    </row>
    <row r="11" spans="1:4" x14ac:dyDescent="0.25">
      <c r="A11" s="2381"/>
      <c r="B11" s="278" t="s">
        <v>334</v>
      </c>
      <c r="C11" s="1113">
        <v>0.41249999999999998</v>
      </c>
      <c r="D11" s="478">
        <v>1.9230769230769232E-2</v>
      </c>
    </row>
    <row r="12" spans="1:4" x14ac:dyDescent="0.25">
      <c r="A12" s="2381"/>
      <c r="B12" s="278" t="s">
        <v>335</v>
      </c>
      <c r="C12" s="1113">
        <v>0.35335689045936397</v>
      </c>
      <c r="D12" s="478">
        <v>4.2402826855123678E-2</v>
      </c>
    </row>
    <row r="13" spans="1:4" ht="15.75" thickBot="1" x14ac:dyDescent="0.3">
      <c r="A13" s="2382"/>
      <c r="B13" s="2003" t="s">
        <v>336</v>
      </c>
      <c r="C13" s="1119">
        <v>0.22775510204081634</v>
      </c>
      <c r="D13" s="1108">
        <v>2.9387755102040815E-2</v>
      </c>
    </row>
    <row r="14" spans="1:4" x14ac:dyDescent="0.25">
      <c r="A14" s="2380" t="s">
        <v>1360</v>
      </c>
      <c r="B14" s="2002" t="s">
        <v>340</v>
      </c>
      <c r="C14" s="2000">
        <v>1.3469827586206896E-2</v>
      </c>
      <c r="D14" s="477">
        <v>0.39165574486675403</v>
      </c>
    </row>
    <row r="15" spans="1:4" x14ac:dyDescent="0.25">
      <c r="A15" s="2381"/>
      <c r="B15" s="278" t="s">
        <v>328</v>
      </c>
      <c r="C15" s="1113">
        <v>9.375E-2</v>
      </c>
      <c r="D15" s="478">
        <v>0.24242424242424243</v>
      </c>
    </row>
    <row r="16" spans="1:4" x14ac:dyDescent="0.25">
      <c r="A16" s="2381"/>
      <c r="B16" s="278" t="s">
        <v>329</v>
      </c>
      <c r="C16" s="1113">
        <v>2.2988505747126436E-2</v>
      </c>
      <c r="D16" s="478">
        <v>0.49473684210526314</v>
      </c>
    </row>
    <row r="17" spans="1:4" x14ac:dyDescent="0.25">
      <c r="A17" s="2381"/>
      <c r="B17" s="278" t="s">
        <v>337</v>
      </c>
      <c r="C17" s="1113">
        <v>2.5125628140703518E-3</v>
      </c>
      <c r="D17" s="478">
        <v>0.31128848346636262</v>
      </c>
    </row>
    <row r="18" spans="1:4" x14ac:dyDescent="0.25">
      <c r="A18" s="2381"/>
      <c r="B18" s="278" t="s">
        <v>338</v>
      </c>
      <c r="C18" s="1113">
        <v>1.3986013986013986E-2</v>
      </c>
      <c r="D18" s="478">
        <v>0.18903318903318903</v>
      </c>
    </row>
    <row r="19" spans="1:4" x14ac:dyDescent="0.25">
      <c r="A19" s="2381"/>
      <c r="B19" s="278" t="s">
        <v>332</v>
      </c>
      <c r="C19" s="1113">
        <v>1.3157894736842105E-2</v>
      </c>
      <c r="D19" s="478">
        <v>0.51943462897526504</v>
      </c>
    </row>
    <row r="20" spans="1:4" x14ac:dyDescent="0.25">
      <c r="A20" s="2381"/>
      <c r="B20" s="278" t="s">
        <v>333</v>
      </c>
      <c r="C20" s="1113">
        <v>1.0033444816053512E-2</v>
      </c>
      <c r="D20" s="478">
        <v>0.45405405405405408</v>
      </c>
    </row>
    <row r="21" spans="1:4" x14ac:dyDescent="0.25">
      <c r="A21" s="2381"/>
      <c r="B21" s="278" t="s">
        <v>334</v>
      </c>
      <c r="C21" s="1113">
        <v>1.06951871657754E-2</v>
      </c>
      <c r="D21" s="478">
        <v>0.52083333333333337</v>
      </c>
    </row>
    <row r="22" spans="1:4" x14ac:dyDescent="0.25">
      <c r="A22" s="2381"/>
      <c r="B22" s="278" t="s">
        <v>335</v>
      </c>
      <c r="C22" s="1113">
        <v>0.1</v>
      </c>
      <c r="D22" s="478">
        <v>0.53125</v>
      </c>
    </row>
    <row r="23" spans="1:4" ht="15.75" thickBot="1" x14ac:dyDescent="0.3">
      <c r="A23" s="2383"/>
      <c r="B23" s="2004" t="s">
        <v>336</v>
      </c>
      <c r="C23" s="2001">
        <v>1.9083969465648856E-2</v>
      </c>
      <c r="D23" s="480">
        <v>0.4459770114942529</v>
      </c>
    </row>
    <row r="25" spans="1:4" x14ac:dyDescent="0.25">
      <c r="A25" s="3" t="s">
        <v>64</v>
      </c>
    </row>
  </sheetData>
  <mergeCells count="2">
    <mergeCell ref="A4:A13"/>
    <mergeCell ref="A14:A23"/>
  </mergeCells>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tabColor rgb="FFFFFFCC"/>
  </sheetPr>
  <dimension ref="A1:J15"/>
  <sheetViews>
    <sheetView workbookViewId="0">
      <selection activeCell="F24" sqref="F24"/>
    </sheetView>
  </sheetViews>
  <sheetFormatPr baseColWidth="10" defaultRowHeight="15" x14ac:dyDescent="0.25"/>
  <cols>
    <col min="1" max="1" width="16.28515625" customWidth="1"/>
  </cols>
  <sheetData>
    <row r="1" spans="1:10" ht="18.75" x14ac:dyDescent="0.3">
      <c r="A1" s="289" t="s">
        <v>67</v>
      </c>
      <c r="B1" s="1" t="s">
        <v>68</v>
      </c>
    </row>
    <row r="2" spans="1:10" ht="15.75" thickBot="1" x14ac:dyDescent="0.3"/>
    <row r="3" spans="1:10" ht="15.75" thickBot="1" x14ac:dyDescent="0.3">
      <c r="C3" s="312" t="s">
        <v>480</v>
      </c>
      <c r="D3" s="313" t="s">
        <v>481</v>
      </c>
      <c r="E3" s="313" t="s">
        <v>483</v>
      </c>
      <c r="F3" s="313" t="s">
        <v>449</v>
      </c>
      <c r="G3" s="313" t="s">
        <v>450</v>
      </c>
      <c r="H3" s="313" t="s">
        <v>451</v>
      </c>
      <c r="I3" s="313" t="s">
        <v>452</v>
      </c>
      <c r="J3" s="314" t="s">
        <v>453</v>
      </c>
    </row>
    <row r="4" spans="1:10" x14ac:dyDescent="0.25">
      <c r="A4" s="2377" t="s">
        <v>689</v>
      </c>
      <c r="B4" s="2015" t="s">
        <v>696</v>
      </c>
      <c r="C4" s="2009">
        <v>24.01414467056216</v>
      </c>
      <c r="D4" s="2005">
        <v>18.823726541554961</v>
      </c>
      <c r="E4" s="2005">
        <v>23.203296703296704</v>
      </c>
      <c r="F4" s="2005">
        <v>14.894559257697175</v>
      </c>
      <c r="G4" s="2005">
        <v>11.100431720063623</v>
      </c>
      <c r="H4" s="2005">
        <v>9.1675688680380123</v>
      </c>
      <c r="I4" s="450"/>
      <c r="J4" s="2006"/>
    </row>
    <row r="5" spans="1:10" x14ac:dyDescent="0.25">
      <c r="A5" s="2378"/>
      <c r="B5" s="2016" t="s">
        <v>454</v>
      </c>
      <c r="C5" s="2010">
        <v>14.582960944595822</v>
      </c>
      <c r="D5" s="448">
        <v>11.950165788960406</v>
      </c>
      <c r="E5" s="448">
        <v>16.644355644355645</v>
      </c>
      <c r="F5" s="448">
        <v>12.042249784439875</v>
      </c>
      <c r="G5" s="448">
        <v>13.694917601440244</v>
      </c>
      <c r="H5" s="448">
        <v>9.8890097932535372</v>
      </c>
      <c r="I5" s="115"/>
      <c r="J5" s="565"/>
    </row>
    <row r="6" spans="1:10" x14ac:dyDescent="0.25">
      <c r="A6" s="2378"/>
      <c r="B6" s="2016" t="s">
        <v>455</v>
      </c>
      <c r="C6" s="2010">
        <v>12.650353693375051</v>
      </c>
      <c r="D6" s="448">
        <v>7.2616847991247795</v>
      </c>
      <c r="E6" s="448">
        <v>10.72892561983471</v>
      </c>
      <c r="F6" s="448">
        <v>8.9015739179314224</v>
      </c>
      <c r="G6" s="448">
        <v>11.023252391464311</v>
      </c>
      <c r="H6" s="448">
        <v>8.5082003061447633</v>
      </c>
      <c r="I6" s="115"/>
      <c r="J6" s="565"/>
    </row>
    <row r="7" spans="1:10" x14ac:dyDescent="0.25">
      <c r="A7" s="2378"/>
      <c r="B7" s="2016" t="s">
        <v>456</v>
      </c>
      <c r="C7" s="2010">
        <v>11.626325584143208</v>
      </c>
      <c r="D7" s="448">
        <v>8.2505222892452554</v>
      </c>
      <c r="E7" s="448">
        <v>9.7579681274900398</v>
      </c>
      <c r="F7" s="448">
        <v>9.3218773656320977</v>
      </c>
      <c r="G7" s="448">
        <v>9.5659669624179475</v>
      </c>
      <c r="H7" s="448">
        <v>8.5645873653912954</v>
      </c>
      <c r="I7" s="115"/>
      <c r="J7" s="565"/>
    </row>
    <row r="8" spans="1:10" ht="15.75" thickBot="1" x14ac:dyDescent="0.3">
      <c r="A8" s="2379"/>
      <c r="B8" s="2017" t="s">
        <v>457</v>
      </c>
      <c r="C8" s="2011">
        <v>10.049470940039871</v>
      </c>
      <c r="D8" s="451">
        <v>7.5879363381035176</v>
      </c>
      <c r="E8" s="451">
        <v>7.7280557834290402</v>
      </c>
      <c r="F8" s="451">
        <v>9.3246934225195091</v>
      </c>
      <c r="G8" s="451">
        <v>8.9260697870136596</v>
      </c>
      <c r="H8" s="451">
        <v>8.3069705687098914</v>
      </c>
      <c r="I8" s="449"/>
      <c r="J8" s="573"/>
    </row>
    <row r="9" spans="1:10" x14ac:dyDescent="0.25">
      <c r="A9" s="2377" t="s">
        <v>684</v>
      </c>
      <c r="B9" s="2015" t="s">
        <v>696</v>
      </c>
      <c r="C9" s="2012">
        <v>31.165263323047959</v>
      </c>
      <c r="D9" s="450">
        <v>30.275872206977656</v>
      </c>
      <c r="E9" s="450">
        <v>27.966887417218544</v>
      </c>
      <c r="F9" s="450">
        <v>29.770284510010537</v>
      </c>
      <c r="G9" s="450">
        <v>26.975704030922142</v>
      </c>
      <c r="H9" s="450">
        <v>26.51704940848991</v>
      </c>
      <c r="I9" s="450">
        <v>26.270520231213872</v>
      </c>
      <c r="J9" s="2006">
        <v>26.88986013986014</v>
      </c>
    </row>
    <row r="10" spans="1:10" x14ac:dyDescent="0.25">
      <c r="A10" s="2378"/>
      <c r="B10" s="2016" t="s">
        <v>454</v>
      </c>
      <c r="C10" s="2013">
        <v>22.560476618705035</v>
      </c>
      <c r="D10" s="115">
        <v>25.378736624093889</v>
      </c>
      <c r="E10" s="115">
        <v>25.14867924528302</v>
      </c>
      <c r="F10" s="115">
        <v>28.466760740043902</v>
      </c>
      <c r="G10" s="115">
        <v>27.852696803267147</v>
      </c>
      <c r="H10" s="115">
        <v>27.291291291291291</v>
      </c>
      <c r="I10" s="115">
        <v>26.66371340523883</v>
      </c>
      <c r="J10" s="565">
        <v>27.887628111273791</v>
      </c>
    </row>
    <row r="11" spans="1:10" x14ac:dyDescent="0.25">
      <c r="A11" s="2378"/>
      <c r="B11" s="2016" t="s">
        <v>455</v>
      </c>
      <c r="C11" s="2013">
        <v>19.271111801885816</v>
      </c>
      <c r="D11" s="115">
        <v>22.401143714258929</v>
      </c>
      <c r="E11" s="115">
        <v>21.258733624454148</v>
      </c>
      <c r="F11" s="115">
        <v>23.971995155918862</v>
      </c>
      <c r="G11" s="115">
        <v>24.446148825065276</v>
      </c>
      <c r="H11" s="115">
        <v>23.340131973605278</v>
      </c>
      <c r="I11" s="115">
        <v>21.583556405353729</v>
      </c>
      <c r="J11" s="565">
        <v>24.473476437207008</v>
      </c>
    </row>
    <row r="12" spans="1:10" x14ac:dyDescent="0.25">
      <c r="A12" s="2378"/>
      <c r="B12" s="2016" t="s">
        <v>456</v>
      </c>
      <c r="C12" s="2013">
        <v>19.858022199798185</v>
      </c>
      <c r="D12" s="115">
        <v>22.720525079004943</v>
      </c>
      <c r="E12" s="115">
        <v>22.140112994350282</v>
      </c>
      <c r="F12" s="115">
        <v>24.514001327140015</v>
      </c>
      <c r="G12" s="115">
        <v>23.429858657243816</v>
      </c>
      <c r="H12" s="115">
        <v>24.171568627450981</v>
      </c>
      <c r="I12" s="115">
        <v>22.486896551724136</v>
      </c>
      <c r="J12" s="565">
        <v>24.909566968781469</v>
      </c>
    </row>
    <row r="13" spans="1:10" ht="15.75" thickBot="1" x14ac:dyDescent="0.3">
      <c r="A13" s="2379"/>
      <c r="B13" s="2018" t="s">
        <v>457</v>
      </c>
      <c r="C13" s="2014">
        <v>18.24810648251281</v>
      </c>
      <c r="D13" s="2007">
        <v>20.138432868932469</v>
      </c>
      <c r="E13" s="2007">
        <v>20.704395604395604</v>
      </c>
      <c r="F13" s="2007">
        <v>23.473105706267539</v>
      </c>
      <c r="G13" s="2007">
        <v>20.54552227685889</v>
      </c>
      <c r="H13" s="2007">
        <v>24.066675214771124</v>
      </c>
      <c r="I13" s="2007">
        <v>22.801092398725533</v>
      </c>
      <c r="J13" s="2008">
        <v>24.563013209568012</v>
      </c>
    </row>
    <row r="15" spans="1:10" x14ac:dyDescent="0.25">
      <c r="A15" s="3" t="s">
        <v>695</v>
      </c>
    </row>
  </sheetData>
  <mergeCells count="2">
    <mergeCell ref="A4:A8"/>
    <mergeCell ref="A9:A13"/>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tint="0.39997558519241921"/>
  </sheetPr>
  <dimension ref="A1:AP29"/>
  <sheetViews>
    <sheetView workbookViewId="0">
      <selection activeCell="D24" sqref="D24"/>
    </sheetView>
  </sheetViews>
  <sheetFormatPr baseColWidth="10" defaultRowHeight="15" x14ac:dyDescent="0.25"/>
  <sheetData>
    <row r="1" spans="1:42" ht="18.75" x14ac:dyDescent="0.3">
      <c r="A1" s="1" t="s">
        <v>5</v>
      </c>
      <c r="B1" s="1" t="s">
        <v>341</v>
      </c>
    </row>
    <row r="2" spans="1:42" ht="18.75" x14ac:dyDescent="0.3">
      <c r="A2" s="1"/>
    </row>
    <row r="3" spans="1:42" ht="15.75" thickBot="1" x14ac:dyDescent="0.3">
      <c r="V3" s="16" t="s">
        <v>342</v>
      </c>
    </row>
    <row r="4" spans="1:42" ht="15.75" thickBot="1" x14ac:dyDescent="0.3">
      <c r="A4" s="40"/>
      <c r="B4" s="26">
        <v>1990</v>
      </c>
      <c r="C4" s="27">
        <v>1991</v>
      </c>
      <c r="D4" s="28">
        <v>1992</v>
      </c>
      <c r="E4" s="28">
        <v>1993</v>
      </c>
      <c r="F4" s="29">
        <v>1994</v>
      </c>
      <c r="G4" s="26">
        <v>1995</v>
      </c>
      <c r="H4" s="27">
        <v>1996</v>
      </c>
      <c r="I4" s="28">
        <v>1997</v>
      </c>
      <c r="J4" s="28">
        <v>1998</v>
      </c>
      <c r="K4" s="29">
        <v>1999</v>
      </c>
      <c r="L4" s="26">
        <v>2000</v>
      </c>
      <c r="M4" s="27">
        <v>2001</v>
      </c>
      <c r="N4" s="28">
        <v>2002</v>
      </c>
      <c r="O4" s="28">
        <v>2003</v>
      </c>
      <c r="P4" s="29">
        <v>2004</v>
      </c>
      <c r="Q4" s="26">
        <v>2005</v>
      </c>
      <c r="R4" s="27">
        <v>2006</v>
      </c>
      <c r="S4" s="28">
        <v>2007</v>
      </c>
      <c r="T4" s="28">
        <v>2008</v>
      </c>
      <c r="U4" s="29">
        <v>2009</v>
      </c>
      <c r="V4" s="26">
        <v>2010</v>
      </c>
      <c r="W4" s="27">
        <v>2011</v>
      </c>
      <c r="X4" s="28">
        <v>2012</v>
      </c>
      <c r="Y4" s="28">
        <v>2013</v>
      </c>
      <c r="Z4" s="29">
        <v>2014</v>
      </c>
      <c r="AA4" s="26">
        <v>2015</v>
      </c>
      <c r="AB4" s="27">
        <v>2016</v>
      </c>
      <c r="AC4" s="28">
        <v>2017</v>
      </c>
      <c r="AD4" s="28">
        <v>2018</v>
      </c>
      <c r="AE4" s="29">
        <v>2019</v>
      </c>
      <c r="AF4" s="26">
        <v>2020</v>
      </c>
      <c r="AG4" s="27">
        <v>2021</v>
      </c>
      <c r="AH4" s="28">
        <v>2022</v>
      </c>
      <c r="AI4" s="28">
        <v>2023</v>
      </c>
      <c r="AJ4" s="29">
        <v>2024</v>
      </c>
      <c r="AK4" s="26">
        <v>2025</v>
      </c>
      <c r="AL4" s="27">
        <v>2026</v>
      </c>
      <c r="AM4" s="28">
        <v>2027</v>
      </c>
      <c r="AN4" s="28">
        <v>2028</v>
      </c>
      <c r="AO4" s="29">
        <v>2029</v>
      </c>
      <c r="AP4" s="26">
        <v>2030</v>
      </c>
    </row>
    <row r="5" spans="1:42" x14ac:dyDescent="0.25">
      <c r="A5" s="19" t="s">
        <v>328</v>
      </c>
      <c r="B5" s="45">
        <v>122.55448344701381</v>
      </c>
      <c r="C5" s="44">
        <v>122.87057062052904</v>
      </c>
      <c r="D5" s="41">
        <v>123.35301946431542</v>
      </c>
      <c r="E5" s="41">
        <v>123.11179504242222</v>
      </c>
      <c r="F5" s="42">
        <v>122.58359673931128</v>
      </c>
      <c r="G5" s="45">
        <v>122.01796706038928</v>
      </c>
      <c r="H5" s="44">
        <v>120.81600399268009</v>
      </c>
      <c r="I5" s="41">
        <v>119.45599733821328</v>
      </c>
      <c r="J5" s="41">
        <v>118.01696889036765</v>
      </c>
      <c r="K5" s="42">
        <v>116.51971385792714</v>
      </c>
      <c r="L5" s="45">
        <v>115.12227582764932</v>
      </c>
      <c r="M5" s="44">
        <v>113.7622691731825</v>
      </c>
      <c r="N5" s="41">
        <v>112.31908168358011</v>
      </c>
      <c r="O5" s="41">
        <v>110.88837131924805</v>
      </c>
      <c r="P5" s="42">
        <v>109.5741141241058</v>
      </c>
      <c r="Q5" s="45">
        <v>107.8897022126102</v>
      </c>
      <c r="R5" s="44">
        <v>106.08467809016801</v>
      </c>
      <c r="S5" s="41">
        <v>104.22974546664447</v>
      </c>
      <c r="T5" s="41">
        <v>102.85310264515056</v>
      </c>
      <c r="U5" s="42">
        <v>101.04391948095159</v>
      </c>
      <c r="V5" s="48">
        <v>100</v>
      </c>
      <c r="W5" s="44">
        <v>99.134919314589922</v>
      </c>
      <c r="X5" s="41">
        <v>98.207453002828146</v>
      </c>
      <c r="Y5" s="41">
        <v>97.363167526201963</v>
      </c>
      <c r="Z5" s="42">
        <v>97.101147895524875</v>
      </c>
      <c r="AA5" s="45">
        <v>97.105306937281654</v>
      </c>
      <c r="AB5" s="44">
        <v>96.934786225253703</v>
      </c>
      <c r="AC5" s="41">
        <v>96.789219763766425</v>
      </c>
      <c r="AD5" s="41">
        <v>96.664448511063057</v>
      </c>
      <c r="AE5" s="42">
        <v>96.444019297953758</v>
      </c>
      <c r="AF5" s="45">
        <v>96.335884212277492</v>
      </c>
      <c r="AG5" s="44">
        <v>96.498086840791885</v>
      </c>
      <c r="AH5" s="41">
        <v>96.722675095657962</v>
      </c>
      <c r="AI5" s="41">
        <v>96.868241557145225</v>
      </c>
      <c r="AJ5" s="42">
        <v>97.126102146065548</v>
      </c>
      <c r="AK5" s="45">
        <v>97.591914822824819</v>
      </c>
      <c r="AL5" s="44">
        <v>98.024455165529872</v>
      </c>
      <c r="AM5" s="41">
        <v>98.377973714856097</v>
      </c>
      <c r="AN5" s="41">
        <v>98.669106637830637</v>
      </c>
      <c r="AO5" s="42">
        <v>98.981034769589087</v>
      </c>
      <c r="AP5" s="45">
        <v>99.218100149725501</v>
      </c>
    </row>
    <row r="6" spans="1:42" x14ac:dyDescent="0.25">
      <c r="A6" s="19" t="s">
        <v>329</v>
      </c>
      <c r="B6" s="46">
        <v>122.39170959530156</v>
      </c>
      <c r="C6" s="38">
        <v>123.18547174727897</v>
      </c>
      <c r="D6" s="39">
        <v>124.8090761490509</v>
      </c>
      <c r="E6" s="39">
        <v>125.60283830102827</v>
      </c>
      <c r="F6" s="43">
        <v>125.47254905891079</v>
      </c>
      <c r="G6" s="46">
        <v>125.25205957225039</v>
      </c>
      <c r="H6" s="38">
        <v>124.66074685802482</v>
      </c>
      <c r="I6" s="39">
        <v>123.9170959530157</v>
      </c>
      <c r="J6" s="39">
        <v>123.37789893563711</v>
      </c>
      <c r="K6" s="43">
        <v>122.75852392310931</v>
      </c>
      <c r="L6" s="46">
        <v>121.70819218665436</v>
      </c>
      <c r="M6" s="38">
        <v>120.4012908657219</v>
      </c>
      <c r="N6" s="39">
        <v>119.477239471627</v>
      </c>
      <c r="O6" s="39">
        <v>118.37880093808255</v>
      </c>
      <c r="P6" s="43">
        <v>116.54873819880135</v>
      </c>
      <c r="Q6" s="46">
        <v>114.38192787989337</v>
      </c>
      <c r="R6" s="38">
        <v>111.43137765840166</v>
      </c>
      <c r="S6" s="39">
        <v>108.22024895267495</v>
      </c>
      <c r="T6" s="39">
        <v>105.20756078494257</v>
      </c>
      <c r="U6" s="43">
        <v>102.48952674938363</v>
      </c>
      <c r="V6" s="49">
        <v>100</v>
      </c>
      <c r="W6" s="38">
        <v>97.550562248190985</v>
      </c>
      <c r="X6" s="39">
        <v>95.772615205756779</v>
      </c>
      <c r="Y6" s="39">
        <v>94.369500290645234</v>
      </c>
      <c r="Z6" s="43">
        <v>93.140772514983254</v>
      </c>
      <c r="AA6" s="46">
        <v>92.07841407925595</v>
      </c>
      <c r="AB6" s="38">
        <v>91.272625228006177</v>
      </c>
      <c r="AC6" s="39">
        <v>90.881757501653667</v>
      </c>
      <c r="AD6" s="39">
        <v>90.575076670207864</v>
      </c>
      <c r="AE6" s="43">
        <v>90.198240093006476</v>
      </c>
      <c r="AF6" s="46">
        <v>89.83343021507747</v>
      </c>
      <c r="AG6" s="38">
        <v>89.452584738118617</v>
      </c>
      <c r="AH6" s="39">
        <v>89.270179799154121</v>
      </c>
      <c r="AI6" s="39">
        <v>89.270179799154121</v>
      </c>
      <c r="AJ6" s="43">
        <v>89.330313295516049</v>
      </c>
      <c r="AK6" s="46">
        <v>89.40046904127162</v>
      </c>
      <c r="AL6" s="38">
        <v>89.332317745394775</v>
      </c>
      <c r="AM6" s="39">
        <v>89.254144200124273</v>
      </c>
      <c r="AN6" s="39">
        <v>89.14790835655154</v>
      </c>
      <c r="AO6" s="43">
        <v>88.995570165768001</v>
      </c>
      <c r="AP6" s="46">
        <v>88.805147427288574</v>
      </c>
    </row>
    <row r="7" spans="1:42" x14ac:dyDescent="0.25">
      <c r="A7" s="19" t="s">
        <v>337</v>
      </c>
      <c r="B7" s="46">
        <v>101.62331234905176</v>
      </c>
      <c r="C7" s="38">
        <v>103.0572382573808</v>
      </c>
      <c r="D7" s="39">
        <v>105.08835834290164</v>
      </c>
      <c r="E7" s="39">
        <v>106.88192052368319</v>
      </c>
      <c r="F7" s="43">
        <v>108.08884665637248</v>
      </c>
      <c r="G7" s="46">
        <v>108.80481978593393</v>
      </c>
      <c r="H7" s="38">
        <v>109.01334283564952</v>
      </c>
      <c r="I7" s="39">
        <v>109.39475524936981</v>
      </c>
      <c r="J7" s="39">
        <v>110.02560346306633</v>
      </c>
      <c r="K7" s="43">
        <v>110.66700980586239</v>
      </c>
      <c r="L7" s="46">
        <v>111.19227672856368</v>
      </c>
      <c r="M7" s="38">
        <v>111.19557614390729</v>
      </c>
      <c r="N7" s="39">
        <v>111.10055298201158</v>
      </c>
      <c r="O7" s="39">
        <v>111.00948911852819</v>
      </c>
      <c r="P7" s="43">
        <v>110.32321072705918</v>
      </c>
      <c r="Q7" s="46">
        <v>109.13542120336277</v>
      </c>
      <c r="R7" s="38">
        <v>107.26597246967837</v>
      </c>
      <c r="S7" s="39">
        <v>105.16754431114808</v>
      </c>
      <c r="T7" s="39">
        <v>103.15226141927651</v>
      </c>
      <c r="U7" s="43">
        <v>101.50519327975083</v>
      </c>
      <c r="V7" s="49">
        <v>100</v>
      </c>
      <c r="W7" s="38">
        <v>98.755460532393656</v>
      </c>
      <c r="X7" s="39">
        <v>97.79797019968062</v>
      </c>
      <c r="Y7" s="39">
        <v>97.111031925142868</v>
      </c>
      <c r="Z7" s="43">
        <v>96.822663024112131</v>
      </c>
      <c r="AA7" s="46">
        <v>96.816064193424921</v>
      </c>
      <c r="AB7" s="38">
        <v>96.989613440498346</v>
      </c>
      <c r="AC7" s="39">
        <v>97.246307954230517</v>
      </c>
      <c r="AD7" s="39">
        <v>97.506961766374999</v>
      </c>
      <c r="AE7" s="43">
        <v>97.889034063164004</v>
      </c>
      <c r="AF7" s="46">
        <v>98.337094666825038</v>
      </c>
      <c r="AG7" s="38">
        <v>98.95408533607845</v>
      </c>
      <c r="AH7" s="39">
        <v>99.833049583613786</v>
      </c>
      <c r="AI7" s="39">
        <v>100.7865806179145</v>
      </c>
      <c r="AJ7" s="43">
        <v>101.74143141835266</v>
      </c>
      <c r="AK7" s="46">
        <v>102.7569914611131</v>
      </c>
      <c r="AL7" s="38">
        <v>103.59900225680011</v>
      </c>
      <c r="AM7" s="39">
        <v>104.31233585408665</v>
      </c>
      <c r="AN7" s="39">
        <v>104.96166079370735</v>
      </c>
      <c r="AO7" s="43">
        <v>105.52058175291339</v>
      </c>
      <c r="AP7" s="46">
        <v>105.98711908249858</v>
      </c>
    </row>
    <row r="8" spans="1:42" x14ac:dyDescent="0.25">
      <c r="A8" s="19" t="s">
        <v>338</v>
      </c>
      <c r="B8" s="46">
        <v>108.6813500098685</v>
      </c>
      <c r="C8" s="38">
        <v>110.39481282757914</v>
      </c>
      <c r="D8" s="39">
        <v>112.66822125892733</v>
      </c>
      <c r="E8" s="39">
        <v>114.63314790312795</v>
      </c>
      <c r="F8" s="43">
        <v>115.89777703053386</v>
      </c>
      <c r="G8" s="46">
        <v>116.53520859070608</v>
      </c>
      <c r="H8" s="38">
        <v>116.41605567292159</v>
      </c>
      <c r="I8" s="39">
        <v>115.90070102851628</v>
      </c>
      <c r="J8" s="39">
        <v>115.80494009459133</v>
      </c>
      <c r="K8" s="43">
        <v>116.25742878237415</v>
      </c>
      <c r="L8" s="46">
        <v>116.66678849991594</v>
      </c>
      <c r="M8" s="38">
        <v>116.6360865211003</v>
      </c>
      <c r="N8" s="39">
        <v>116.42190366888647</v>
      </c>
      <c r="O8" s="39">
        <v>115.85245506180601</v>
      </c>
      <c r="P8" s="43">
        <v>114.54031096718545</v>
      </c>
      <c r="Q8" s="46">
        <v>112.66310426245806</v>
      </c>
      <c r="R8" s="38">
        <v>110.49642175746899</v>
      </c>
      <c r="S8" s="39">
        <v>107.83046659697806</v>
      </c>
      <c r="T8" s="39">
        <v>104.96348657519425</v>
      </c>
      <c r="U8" s="43">
        <v>102.27340843134817</v>
      </c>
      <c r="V8" s="49">
        <v>100</v>
      </c>
      <c r="W8" s="38">
        <v>98.251449206500055</v>
      </c>
      <c r="X8" s="39">
        <v>96.550413380214778</v>
      </c>
      <c r="Y8" s="39">
        <v>95.286515252304469</v>
      </c>
      <c r="Z8" s="43">
        <v>94.550398760224851</v>
      </c>
      <c r="AA8" s="46">
        <v>94.02115512540297</v>
      </c>
      <c r="AB8" s="38">
        <v>93.686357356413424</v>
      </c>
      <c r="AC8" s="39">
        <v>93.612526407356782</v>
      </c>
      <c r="AD8" s="39">
        <v>93.629339395755821</v>
      </c>
      <c r="AE8" s="43">
        <v>93.700977346325629</v>
      </c>
      <c r="AF8" s="46">
        <v>93.778463292860323</v>
      </c>
      <c r="AG8" s="38">
        <v>94.024810122881021</v>
      </c>
      <c r="AH8" s="39">
        <v>94.406391859589618</v>
      </c>
      <c r="AI8" s="39">
        <v>94.801862586714819</v>
      </c>
      <c r="AJ8" s="43">
        <v>95.190023318883902</v>
      </c>
      <c r="AK8" s="46">
        <v>95.56064006315836</v>
      </c>
      <c r="AL8" s="38">
        <v>95.767512920416081</v>
      </c>
      <c r="AM8" s="39">
        <v>95.853770860898095</v>
      </c>
      <c r="AN8" s="39">
        <v>95.881548841731302</v>
      </c>
      <c r="AO8" s="43">
        <v>95.837688871994672</v>
      </c>
      <c r="AP8" s="46">
        <v>95.714149957236529</v>
      </c>
    </row>
    <row r="9" spans="1:42" x14ac:dyDescent="0.25">
      <c r="A9" s="19" t="s">
        <v>332</v>
      </c>
      <c r="B9" s="46">
        <v>108.48971948031681</v>
      </c>
      <c r="C9" s="38">
        <v>109.93328391401039</v>
      </c>
      <c r="D9" s="39">
        <v>111.68116733642854</v>
      </c>
      <c r="E9" s="39">
        <v>113.0779134641645</v>
      </c>
      <c r="F9" s="43">
        <v>113.54024423549606</v>
      </c>
      <c r="G9" s="46">
        <v>113.50122898053139</v>
      </c>
      <c r="H9" s="38">
        <v>113.09156880340213</v>
      </c>
      <c r="I9" s="39">
        <v>112.65069642230112</v>
      </c>
      <c r="J9" s="39">
        <v>112.666302524287</v>
      </c>
      <c r="K9" s="43">
        <v>112.75603761070579</v>
      </c>
      <c r="L9" s="46">
        <v>112.48098006320471</v>
      </c>
      <c r="M9" s="38">
        <v>112.02645234286605</v>
      </c>
      <c r="N9" s="39">
        <v>111.65580742070149</v>
      </c>
      <c r="O9" s="39">
        <v>111.29881783777458</v>
      </c>
      <c r="P9" s="43">
        <v>110.50095587374665</v>
      </c>
      <c r="Q9" s="46">
        <v>109.68748780773284</v>
      </c>
      <c r="R9" s="38">
        <v>108.11907455815223</v>
      </c>
      <c r="S9" s="39">
        <v>105.71378408957904</v>
      </c>
      <c r="T9" s="39">
        <v>103.57769888026218</v>
      </c>
      <c r="U9" s="43">
        <v>101.81811088135461</v>
      </c>
      <c r="V9" s="49">
        <v>100</v>
      </c>
      <c r="W9" s="38">
        <v>98.287230307050052</v>
      </c>
      <c r="X9" s="39">
        <v>96.833912059615315</v>
      </c>
      <c r="Y9" s="39">
        <v>95.581522375248724</v>
      </c>
      <c r="Z9" s="43">
        <v>94.719285240529047</v>
      </c>
      <c r="AA9" s="46">
        <v>93.99165073543756</v>
      </c>
      <c r="AB9" s="38">
        <v>93.509812336623625</v>
      </c>
      <c r="AC9" s="39">
        <v>93.256213179353125</v>
      </c>
      <c r="AD9" s="39">
        <v>93.137216651710816</v>
      </c>
      <c r="AE9" s="43">
        <v>93.215247161640207</v>
      </c>
      <c r="AF9" s="46">
        <v>93.228902500877837</v>
      </c>
      <c r="AG9" s="38">
        <v>93.367406656002487</v>
      </c>
      <c r="AH9" s="39">
        <v>93.621005813273001</v>
      </c>
      <c r="AI9" s="39">
        <v>93.802426748858807</v>
      </c>
      <c r="AJ9" s="43">
        <v>94.089188872849277</v>
      </c>
      <c r="AK9" s="46">
        <v>94.364246420350355</v>
      </c>
      <c r="AL9" s="38">
        <v>94.325231165385674</v>
      </c>
      <c r="AM9" s="39">
        <v>94.167219382778669</v>
      </c>
      <c r="AN9" s="39">
        <v>93.960438531465812</v>
      </c>
      <c r="AO9" s="43">
        <v>93.718543950684719</v>
      </c>
      <c r="AP9" s="46">
        <v>93.457141742421285</v>
      </c>
    </row>
    <row r="10" spans="1:42" x14ac:dyDescent="0.25">
      <c r="A10" s="19" t="s">
        <v>339</v>
      </c>
      <c r="B10" s="46">
        <v>122.25506146929423</v>
      </c>
      <c r="C10" s="38">
        <v>121.96913538648158</v>
      </c>
      <c r="D10" s="39">
        <v>122.50921798734993</v>
      </c>
      <c r="E10" s="39">
        <v>122.98768688687147</v>
      </c>
      <c r="F10" s="43">
        <v>123.08877186564362</v>
      </c>
      <c r="G10" s="46">
        <v>122.59201139853475</v>
      </c>
      <c r="H10" s="38">
        <v>121.54361576155497</v>
      </c>
      <c r="I10" s="39">
        <v>120.67043408778027</v>
      </c>
      <c r="J10" s="39">
        <v>120.20255504317771</v>
      </c>
      <c r="K10" s="43">
        <v>119.9195171026157</v>
      </c>
      <c r="L10" s="46">
        <v>119.42275663550681</v>
      </c>
      <c r="M10" s="38">
        <v>118.51010368430678</v>
      </c>
      <c r="N10" s="39">
        <v>117.47711147266374</v>
      </c>
      <c r="O10" s="39">
        <v>116.46529897085864</v>
      </c>
      <c r="P10" s="43">
        <v>114.92880729352191</v>
      </c>
      <c r="Q10" s="46">
        <v>112.96679599125856</v>
      </c>
      <c r="R10" s="38">
        <v>110.39249853186102</v>
      </c>
      <c r="S10" s="39">
        <v>107.37342716586602</v>
      </c>
      <c r="T10" s="39">
        <v>104.47276963214695</v>
      </c>
      <c r="U10" s="43">
        <v>102.09967941621019</v>
      </c>
      <c r="V10" s="49">
        <v>100</v>
      </c>
      <c r="W10" s="38">
        <v>98.295996072126542</v>
      </c>
      <c r="X10" s="39">
        <v>96.819192667969546</v>
      </c>
      <c r="Y10" s="39">
        <v>95.794864883078375</v>
      </c>
      <c r="Z10" s="43">
        <v>95.203758435782163</v>
      </c>
      <c r="AA10" s="46">
        <v>94.851405081204931</v>
      </c>
      <c r="AB10" s="38">
        <v>94.831188085450506</v>
      </c>
      <c r="AC10" s="39">
        <v>94.989073195151775</v>
      </c>
      <c r="AD10" s="39">
        <v>95.084381889422659</v>
      </c>
      <c r="AE10" s="43">
        <v>95.206646578032789</v>
      </c>
      <c r="AF10" s="46">
        <v>95.331799408893545</v>
      </c>
      <c r="AG10" s="38">
        <v>95.575366072030263</v>
      </c>
      <c r="AH10" s="39">
        <v>95.953712706863186</v>
      </c>
      <c r="AI10" s="39">
        <v>96.36382890645308</v>
      </c>
      <c r="AJ10" s="43">
        <v>96.748914539870796</v>
      </c>
      <c r="AK10" s="46">
        <v>97.092603467696122</v>
      </c>
      <c r="AL10" s="38">
        <v>97.283220856237904</v>
      </c>
      <c r="AM10" s="39">
        <v>97.326542989997407</v>
      </c>
      <c r="AN10" s="39">
        <v>97.303437851992342</v>
      </c>
      <c r="AO10" s="43">
        <v>97.212942728139168</v>
      </c>
      <c r="AP10" s="46">
        <v>97.056020332521442</v>
      </c>
    </row>
    <row r="11" spans="1:42" x14ac:dyDescent="0.25">
      <c r="A11" s="19" t="s">
        <v>334</v>
      </c>
      <c r="B11" s="46">
        <v>107.06627393225332</v>
      </c>
      <c r="C11" s="38">
        <v>107.57290132547865</v>
      </c>
      <c r="D11" s="39">
        <v>108.78645066273933</v>
      </c>
      <c r="E11" s="39">
        <v>110.07069219440353</v>
      </c>
      <c r="F11" s="43">
        <v>111.1340206185567</v>
      </c>
      <c r="G11" s="46">
        <v>111.88512518409426</v>
      </c>
      <c r="H11" s="38">
        <v>112.0898379970545</v>
      </c>
      <c r="I11" s="39">
        <v>112.15905743740795</v>
      </c>
      <c r="J11" s="39">
        <v>112.54491899852725</v>
      </c>
      <c r="K11" s="43">
        <v>113.28718703976438</v>
      </c>
      <c r="L11" s="46">
        <v>113.96759941089837</v>
      </c>
      <c r="M11" s="38">
        <v>114.17083946980856</v>
      </c>
      <c r="N11" s="39">
        <v>114.2120765832106</v>
      </c>
      <c r="O11" s="39">
        <v>113.97496318114875</v>
      </c>
      <c r="P11" s="43">
        <v>113.06480117820324</v>
      </c>
      <c r="Q11" s="46">
        <v>111.99116347569955</v>
      </c>
      <c r="R11" s="38">
        <v>110.10898379970544</v>
      </c>
      <c r="S11" s="39">
        <v>107.40942562592046</v>
      </c>
      <c r="T11" s="39">
        <v>104.46980854197349</v>
      </c>
      <c r="U11" s="43">
        <v>101.97349042709867</v>
      </c>
      <c r="V11" s="49">
        <v>100</v>
      </c>
      <c r="W11" s="38">
        <v>98.31222385861561</v>
      </c>
      <c r="X11" s="39">
        <v>96.891016200294558</v>
      </c>
      <c r="Y11" s="39">
        <v>95.739322533136956</v>
      </c>
      <c r="Z11" s="43">
        <v>95.026509572901332</v>
      </c>
      <c r="AA11" s="46">
        <v>94.727540500736367</v>
      </c>
      <c r="AB11" s="38">
        <v>94.655375552282777</v>
      </c>
      <c r="AC11" s="39">
        <v>94.774668630338738</v>
      </c>
      <c r="AD11" s="39">
        <v>94.944035346097195</v>
      </c>
      <c r="AE11" s="43">
        <v>95.104565537555231</v>
      </c>
      <c r="AF11" s="46">
        <v>95.254786450662749</v>
      </c>
      <c r="AG11" s="38">
        <v>95.555228276877756</v>
      </c>
      <c r="AH11" s="39">
        <v>95.967599410898387</v>
      </c>
      <c r="AI11" s="39">
        <v>96.432989690721655</v>
      </c>
      <c r="AJ11" s="43">
        <v>96.88512518409425</v>
      </c>
      <c r="AK11" s="46">
        <v>97.316642120765835</v>
      </c>
      <c r="AL11" s="38">
        <v>97.581737849779088</v>
      </c>
      <c r="AM11" s="39">
        <v>97.712812960235638</v>
      </c>
      <c r="AN11" s="39">
        <v>97.793814432989691</v>
      </c>
      <c r="AO11" s="43">
        <v>97.810014727540491</v>
      </c>
      <c r="AP11" s="46">
        <v>97.770250368188513</v>
      </c>
    </row>
    <row r="12" spans="1:42" x14ac:dyDescent="0.25">
      <c r="A12" s="19" t="s">
        <v>335</v>
      </c>
      <c r="B12" s="46">
        <v>105.37298803136608</v>
      </c>
      <c r="C12" s="38">
        <v>106.44603796945935</v>
      </c>
      <c r="D12" s="39">
        <v>107.51392901361947</v>
      </c>
      <c r="E12" s="39">
        <v>107.85441601320677</v>
      </c>
      <c r="F12" s="43">
        <v>108.009182831201</v>
      </c>
      <c r="G12" s="46">
        <v>107.94469665703672</v>
      </c>
      <c r="H12" s="38">
        <v>107.54746182418489</v>
      </c>
      <c r="I12" s="39">
        <v>107.16054477919934</v>
      </c>
      <c r="J12" s="39">
        <v>107.14506809739991</v>
      </c>
      <c r="K12" s="43">
        <v>107.71512587701197</v>
      </c>
      <c r="L12" s="46">
        <v>108.2361741642592</v>
      </c>
      <c r="M12" s="38">
        <v>108.75464300453983</v>
      </c>
      <c r="N12" s="39">
        <v>109.54395377631036</v>
      </c>
      <c r="O12" s="39">
        <v>110.13722657862155</v>
      </c>
      <c r="P12" s="43">
        <v>109.65744944283946</v>
      </c>
      <c r="Q12" s="46">
        <v>108.78559636813867</v>
      </c>
      <c r="R12" s="38">
        <v>107.40301279405695</v>
      </c>
      <c r="S12" s="39">
        <v>105.63093272802311</v>
      </c>
      <c r="T12" s="39">
        <v>103.69376805612877</v>
      </c>
      <c r="U12" s="43">
        <v>101.59409822534049</v>
      </c>
      <c r="V12" s="49">
        <v>100</v>
      </c>
      <c r="W12" s="38">
        <v>98.454911267024343</v>
      </c>
      <c r="X12" s="39">
        <v>97.405076351630214</v>
      </c>
      <c r="Y12" s="39">
        <v>96.631242261659096</v>
      </c>
      <c r="Z12" s="43">
        <v>96.004436648782502</v>
      </c>
      <c r="AA12" s="46">
        <v>95.723276929426333</v>
      </c>
      <c r="AB12" s="38">
        <v>95.607201815930665</v>
      </c>
      <c r="AC12" s="39">
        <v>95.47565002063557</v>
      </c>
      <c r="AD12" s="39">
        <v>95.509182831200988</v>
      </c>
      <c r="AE12" s="43">
        <v>95.411163846471311</v>
      </c>
      <c r="AF12" s="46">
        <v>95.086153528683454</v>
      </c>
      <c r="AG12" s="38">
        <v>94.970078415187785</v>
      </c>
      <c r="AH12" s="39">
        <v>95.078415187783733</v>
      </c>
      <c r="AI12" s="39">
        <v>95.235761452744526</v>
      </c>
      <c r="AJ12" s="43">
        <v>95.387948823772177</v>
      </c>
      <c r="AK12" s="46">
        <v>95.444696657036729</v>
      </c>
      <c r="AL12" s="38">
        <v>95.424061081304174</v>
      </c>
      <c r="AM12" s="39">
        <v>95.426640528270738</v>
      </c>
      <c r="AN12" s="39">
        <v>95.411163846471311</v>
      </c>
      <c r="AO12" s="43">
        <v>95.390528270738756</v>
      </c>
      <c r="AP12" s="46">
        <v>95.323462649607933</v>
      </c>
    </row>
    <row r="13" spans="1:42" x14ac:dyDescent="0.25">
      <c r="A13" s="19" t="s">
        <v>336</v>
      </c>
      <c r="B13" s="46">
        <v>84.410396368624234</v>
      </c>
      <c r="C13" s="38">
        <v>85.846401855282323</v>
      </c>
      <c r="D13" s="39">
        <v>88.295600774919748</v>
      </c>
      <c r="E13" s="39">
        <v>90.546827495510271</v>
      </c>
      <c r="F13" s="43">
        <v>91.881725751940834</v>
      </c>
      <c r="G13" s="46">
        <v>92.551296010860185</v>
      </c>
      <c r="H13" s="38">
        <v>93.134606954480532</v>
      </c>
      <c r="I13" s="39">
        <v>93.735593987301499</v>
      </c>
      <c r="J13" s="39">
        <v>94.5868744432032</v>
      </c>
      <c r="K13" s="43">
        <v>95.818544338702154</v>
      </c>
      <c r="L13" s="46">
        <v>97.04102266781679</v>
      </c>
      <c r="M13" s="38">
        <v>98.434605540393392</v>
      </c>
      <c r="N13" s="39">
        <v>100.07353253107456</v>
      </c>
      <c r="O13" s="39">
        <v>100.93895385833676</v>
      </c>
      <c r="P13" s="43">
        <v>101.54347610899784</v>
      </c>
      <c r="Q13" s="46">
        <v>101.70821726034758</v>
      </c>
      <c r="R13" s="38">
        <v>101.57458602599093</v>
      </c>
      <c r="S13" s="39">
        <v>100.86754245796625</v>
      </c>
      <c r="T13" s="39">
        <v>100.35776404542047</v>
      </c>
      <c r="U13" s="43">
        <v>99.843743371466559</v>
      </c>
      <c r="V13" s="49">
        <v>100</v>
      </c>
      <c r="W13" s="38">
        <v>100.41362048729442</v>
      </c>
      <c r="X13" s="39">
        <v>101.00329482302699</v>
      </c>
      <c r="Y13" s="39">
        <v>101.9613388577004</v>
      </c>
      <c r="Z13" s="43">
        <v>103.0791747387474</v>
      </c>
      <c r="AA13" s="46">
        <v>104.08176251820638</v>
      </c>
      <c r="AB13" s="38">
        <v>104.92314436415573</v>
      </c>
      <c r="AC13" s="39">
        <v>105.91300535939025</v>
      </c>
      <c r="AD13" s="39">
        <v>106.99053975705984</v>
      </c>
      <c r="AE13" s="43">
        <v>108.05534737050498</v>
      </c>
      <c r="AF13" s="46">
        <v>109.07561123916456</v>
      </c>
      <c r="AG13" s="38">
        <v>110.02658483815773</v>
      </c>
      <c r="AH13" s="39">
        <v>110.96765982719856</v>
      </c>
      <c r="AI13" s="39">
        <v>111.93913768966443</v>
      </c>
      <c r="AJ13" s="43">
        <v>112.93324094630709</v>
      </c>
      <c r="AK13" s="46">
        <v>114.0164316925209</v>
      </c>
      <c r="AL13" s="38">
        <v>114.8882164118953</v>
      </c>
      <c r="AM13" s="39">
        <v>115.53869649447799</v>
      </c>
      <c r="AN13" s="39">
        <v>116.12483561237043</v>
      </c>
      <c r="AO13" s="43">
        <v>116.64027037346041</v>
      </c>
      <c r="AP13" s="46">
        <v>117.08287964704385</v>
      </c>
    </row>
    <row r="14" spans="1:42" ht="15.75" thickBot="1" x14ac:dyDescent="0.3">
      <c r="A14" s="19" t="s">
        <v>340</v>
      </c>
      <c r="B14" s="47">
        <v>105.64733883641124</v>
      </c>
      <c r="C14" s="38">
        <v>106.72152327007711</v>
      </c>
      <c r="D14" s="39">
        <v>108.45539776698179</v>
      </c>
      <c r="E14" s="39">
        <v>109.91128801545634</v>
      </c>
      <c r="F14" s="43">
        <v>110.74458760226828</v>
      </c>
      <c r="G14" s="47">
        <v>111.08514443293433</v>
      </c>
      <c r="H14" s="38">
        <v>110.96496327289876</v>
      </c>
      <c r="I14" s="39">
        <v>110.80676828941714</v>
      </c>
      <c r="J14" s="39">
        <v>110.96248127068063</v>
      </c>
      <c r="K14" s="43">
        <v>111.3727954268456</v>
      </c>
      <c r="L14" s="47">
        <v>111.66436537162758</v>
      </c>
      <c r="M14" s="38">
        <v>111.67912675324065</v>
      </c>
      <c r="N14" s="39">
        <v>111.69793771742013</v>
      </c>
      <c r="O14" s="39">
        <v>111.46933224996114</v>
      </c>
      <c r="P14" s="43">
        <v>110.6831907052936</v>
      </c>
      <c r="Q14" s="47">
        <v>109.48882511159212</v>
      </c>
      <c r="R14" s="38">
        <v>107.76657683560393</v>
      </c>
      <c r="S14" s="39">
        <v>105.57666708904247</v>
      </c>
      <c r="T14" s="39">
        <v>103.43613612345217</v>
      </c>
      <c r="U14" s="43">
        <v>101.53283231723647</v>
      </c>
      <c r="V14" s="50">
        <v>100</v>
      </c>
      <c r="W14" s="38">
        <v>98.756908783805855</v>
      </c>
      <c r="X14" s="39">
        <v>97.750391568507837</v>
      </c>
      <c r="Y14" s="39">
        <v>97.083386130310345</v>
      </c>
      <c r="Z14" s="43">
        <v>96.780059332916181</v>
      </c>
      <c r="AA14" s="47">
        <v>96.663013333577169</v>
      </c>
      <c r="AB14" s="38">
        <v>96.687833355758443</v>
      </c>
      <c r="AC14" s="39">
        <v>96.886654796599913</v>
      </c>
      <c r="AD14" s="39">
        <v>97.138120810804807</v>
      </c>
      <c r="AE14" s="43">
        <v>97.422897907410871</v>
      </c>
      <c r="AF14" s="47">
        <v>97.701535314319457</v>
      </c>
      <c r="AG14" s="38">
        <v>98.086768184911776</v>
      </c>
      <c r="AH14" s="39">
        <v>98.608380545805346</v>
      </c>
      <c r="AI14" s="39">
        <v>99.168921152014804</v>
      </c>
      <c r="AJ14" s="43">
        <v>99.742263664401946</v>
      </c>
      <c r="AK14" s="47">
        <v>100.33507029944704</v>
      </c>
      <c r="AL14" s="38">
        <v>100.75465930600605</v>
      </c>
      <c r="AM14" s="39">
        <v>101.04453103874404</v>
      </c>
      <c r="AN14" s="39">
        <v>101.27796987894359</v>
      </c>
      <c r="AO14" s="43">
        <v>101.44779108334173</v>
      </c>
      <c r="AP14" s="47">
        <v>101.54916127919782</v>
      </c>
    </row>
    <row r="15" spans="1:42" x14ac:dyDescent="0.25">
      <c r="A15" s="20"/>
      <c r="B15" s="21"/>
      <c r="C15" s="21"/>
      <c r="D15" s="21"/>
      <c r="E15" s="21"/>
    </row>
    <row r="16" spans="1:42" ht="15.75" thickBot="1" x14ac:dyDescent="0.3"/>
    <row r="17" spans="1:42" ht="15.75" thickBot="1" x14ac:dyDescent="0.3">
      <c r="A17" s="51"/>
      <c r="B17" s="26">
        <v>1990</v>
      </c>
      <c r="C17" s="27">
        <v>1991</v>
      </c>
      <c r="D17" s="28">
        <v>1992</v>
      </c>
      <c r="E17" s="28">
        <v>1993</v>
      </c>
      <c r="F17" s="29">
        <v>1994</v>
      </c>
      <c r="G17" s="26">
        <v>1995</v>
      </c>
      <c r="H17" s="27">
        <v>1996</v>
      </c>
      <c r="I17" s="28">
        <v>1997</v>
      </c>
      <c r="J17" s="28">
        <v>1998</v>
      </c>
      <c r="K17" s="29">
        <v>1999</v>
      </c>
      <c r="L17" s="26">
        <v>2000</v>
      </c>
      <c r="M17" s="27">
        <v>2001</v>
      </c>
      <c r="N17" s="28">
        <v>2002</v>
      </c>
      <c r="O17" s="28">
        <v>2003</v>
      </c>
      <c r="P17" s="29">
        <v>2004</v>
      </c>
      <c r="Q17" s="26">
        <v>2005</v>
      </c>
      <c r="R17" s="27">
        <v>2006</v>
      </c>
      <c r="S17" s="28">
        <v>2007</v>
      </c>
      <c r="T17" s="28">
        <v>2008</v>
      </c>
      <c r="U17" s="29">
        <v>2009</v>
      </c>
      <c r="V17" s="26">
        <v>2010</v>
      </c>
      <c r="W17" s="27">
        <v>2011</v>
      </c>
      <c r="X17" s="28">
        <v>2012</v>
      </c>
      <c r="Y17" s="28">
        <v>2013</v>
      </c>
      <c r="Z17" s="29">
        <v>2014</v>
      </c>
      <c r="AA17" s="26">
        <v>2015</v>
      </c>
      <c r="AB17" s="27">
        <v>2016</v>
      </c>
      <c r="AC17" s="28">
        <v>2017</v>
      </c>
      <c r="AD17" s="28">
        <v>2018</v>
      </c>
      <c r="AE17" s="29">
        <v>2019</v>
      </c>
      <c r="AF17" s="26">
        <v>2020</v>
      </c>
      <c r="AG17" s="27">
        <v>2021</v>
      </c>
      <c r="AH17" s="28">
        <v>2022</v>
      </c>
      <c r="AI17" s="28">
        <v>2023</v>
      </c>
      <c r="AJ17" s="29">
        <v>2024</v>
      </c>
      <c r="AK17" s="26">
        <v>2025</v>
      </c>
      <c r="AL17" s="27">
        <v>2026</v>
      </c>
      <c r="AM17" s="28">
        <v>2027</v>
      </c>
      <c r="AN17" s="28">
        <v>2028</v>
      </c>
      <c r="AO17" s="29">
        <v>2029</v>
      </c>
      <c r="AP17" s="26">
        <v>2030</v>
      </c>
    </row>
    <row r="18" spans="1:42" x14ac:dyDescent="0.25">
      <c r="A18" s="19" t="s">
        <v>328</v>
      </c>
      <c r="B18" s="52">
        <v>29467</v>
      </c>
      <c r="C18" s="53">
        <v>29543</v>
      </c>
      <c r="D18" s="54">
        <v>29659</v>
      </c>
      <c r="E18" s="54">
        <v>29601</v>
      </c>
      <c r="F18" s="55">
        <v>29474</v>
      </c>
      <c r="G18" s="56">
        <v>29338</v>
      </c>
      <c r="H18" s="53">
        <v>29049</v>
      </c>
      <c r="I18" s="54">
        <v>28722</v>
      </c>
      <c r="J18" s="54">
        <v>28376</v>
      </c>
      <c r="K18" s="55">
        <v>28016</v>
      </c>
      <c r="L18" s="52">
        <v>27680</v>
      </c>
      <c r="M18" s="53">
        <v>27353</v>
      </c>
      <c r="N18" s="54">
        <v>27006</v>
      </c>
      <c r="O18" s="54">
        <v>26662</v>
      </c>
      <c r="P18" s="55">
        <v>26346</v>
      </c>
      <c r="Q18" s="52">
        <v>25941</v>
      </c>
      <c r="R18" s="53">
        <v>25507</v>
      </c>
      <c r="S18" s="54">
        <v>25061</v>
      </c>
      <c r="T18" s="54">
        <v>24730</v>
      </c>
      <c r="U18" s="55">
        <v>24295</v>
      </c>
      <c r="V18" s="52">
        <v>24044</v>
      </c>
      <c r="W18" s="53">
        <v>23836</v>
      </c>
      <c r="X18" s="54">
        <v>23613</v>
      </c>
      <c r="Y18" s="54">
        <v>23410</v>
      </c>
      <c r="Z18" s="55">
        <v>23347</v>
      </c>
      <c r="AA18" s="52">
        <v>23348</v>
      </c>
      <c r="AB18" s="53">
        <v>23307</v>
      </c>
      <c r="AC18" s="54">
        <v>23272</v>
      </c>
      <c r="AD18" s="54">
        <v>23242</v>
      </c>
      <c r="AE18" s="55">
        <v>23189</v>
      </c>
      <c r="AF18" s="52">
        <v>23163</v>
      </c>
      <c r="AG18" s="53">
        <v>23202</v>
      </c>
      <c r="AH18" s="54">
        <v>23256</v>
      </c>
      <c r="AI18" s="54">
        <v>23291</v>
      </c>
      <c r="AJ18" s="55">
        <v>23353</v>
      </c>
      <c r="AK18" s="52">
        <v>23465</v>
      </c>
      <c r="AL18" s="53">
        <v>23569</v>
      </c>
      <c r="AM18" s="54">
        <v>23654</v>
      </c>
      <c r="AN18" s="54">
        <v>23724</v>
      </c>
      <c r="AO18" s="55">
        <v>23799</v>
      </c>
      <c r="AP18" s="52">
        <v>23856</v>
      </c>
    </row>
    <row r="19" spans="1:42" x14ac:dyDescent="0.25">
      <c r="A19" s="19" t="s">
        <v>329</v>
      </c>
      <c r="B19" s="57">
        <v>61060</v>
      </c>
      <c r="C19" s="58">
        <v>61456</v>
      </c>
      <c r="D19" s="59">
        <v>62266</v>
      </c>
      <c r="E19" s="59">
        <v>62662</v>
      </c>
      <c r="F19" s="60">
        <v>62597</v>
      </c>
      <c r="G19" s="57">
        <v>62487</v>
      </c>
      <c r="H19" s="58">
        <v>62192</v>
      </c>
      <c r="I19" s="59">
        <v>61821</v>
      </c>
      <c r="J19" s="59">
        <v>61552</v>
      </c>
      <c r="K19" s="60">
        <v>61243</v>
      </c>
      <c r="L19" s="57">
        <v>60719</v>
      </c>
      <c r="M19" s="58">
        <v>60067</v>
      </c>
      <c r="N19" s="59">
        <v>59606</v>
      </c>
      <c r="O19" s="59">
        <v>59058</v>
      </c>
      <c r="P19" s="60">
        <v>58145</v>
      </c>
      <c r="Q19" s="57">
        <v>57064</v>
      </c>
      <c r="R19" s="58">
        <v>55592</v>
      </c>
      <c r="S19" s="59">
        <v>53990</v>
      </c>
      <c r="T19" s="59">
        <v>52487</v>
      </c>
      <c r="U19" s="60">
        <v>51131</v>
      </c>
      <c r="V19" s="57">
        <v>49889</v>
      </c>
      <c r="W19" s="58">
        <v>48667</v>
      </c>
      <c r="X19" s="59">
        <v>47780</v>
      </c>
      <c r="Y19" s="59">
        <v>47080</v>
      </c>
      <c r="Z19" s="60">
        <v>46467</v>
      </c>
      <c r="AA19" s="57">
        <v>45937</v>
      </c>
      <c r="AB19" s="58">
        <v>45535</v>
      </c>
      <c r="AC19" s="59">
        <v>45340</v>
      </c>
      <c r="AD19" s="59">
        <v>45187</v>
      </c>
      <c r="AE19" s="60">
        <v>44999</v>
      </c>
      <c r="AF19" s="57">
        <v>44817</v>
      </c>
      <c r="AG19" s="58">
        <v>44627</v>
      </c>
      <c r="AH19" s="59">
        <v>44536</v>
      </c>
      <c r="AI19" s="59">
        <v>44536</v>
      </c>
      <c r="AJ19" s="60">
        <v>44566</v>
      </c>
      <c r="AK19" s="57">
        <v>44601</v>
      </c>
      <c r="AL19" s="58">
        <v>44567</v>
      </c>
      <c r="AM19" s="59">
        <v>44528</v>
      </c>
      <c r="AN19" s="59">
        <v>44475</v>
      </c>
      <c r="AO19" s="60">
        <v>44399</v>
      </c>
      <c r="AP19" s="57">
        <v>44304</v>
      </c>
    </row>
    <row r="20" spans="1:42" x14ac:dyDescent="0.25">
      <c r="A20" s="19" t="s">
        <v>337</v>
      </c>
      <c r="B20" s="57">
        <v>154002</v>
      </c>
      <c r="C20" s="58">
        <v>156175</v>
      </c>
      <c r="D20" s="59">
        <v>159253</v>
      </c>
      <c r="E20" s="59">
        <v>161971</v>
      </c>
      <c r="F20" s="60">
        <v>163800</v>
      </c>
      <c r="G20" s="57">
        <v>164885</v>
      </c>
      <c r="H20" s="58">
        <v>165201</v>
      </c>
      <c r="I20" s="59">
        <v>165779</v>
      </c>
      <c r="J20" s="59">
        <v>166735</v>
      </c>
      <c r="K20" s="60">
        <v>167707</v>
      </c>
      <c r="L20" s="57">
        <v>168503</v>
      </c>
      <c r="M20" s="58">
        <v>168508</v>
      </c>
      <c r="N20" s="59">
        <v>168364</v>
      </c>
      <c r="O20" s="59">
        <v>168226</v>
      </c>
      <c r="P20" s="60">
        <v>167186</v>
      </c>
      <c r="Q20" s="57">
        <v>165386</v>
      </c>
      <c r="R20" s="58">
        <v>162553</v>
      </c>
      <c r="S20" s="59">
        <v>159373</v>
      </c>
      <c r="T20" s="59">
        <v>156319</v>
      </c>
      <c r="U20" s="60">
        <v>153823</v>
      </c>
      <c r="V20" s="57">
        <v>151542</v>
      </c>
      <c r="W20" s="58">
        <v>149656</v>
      </c>
      <c r="X20" s="59">
        <v>148205</v>
      </c>
      <c r="Y20" s="59">
        <v>147164</v>
      </c>
      <c r="Z20" s="60">
        <v>146727</v>
      </c>
      <c r="AA20" s="57">
        <v>146717</v>
      </c>
      <c r="AB20" s="58">
        <v>146980</v>
      </c>
      <c r="AC20" s="59">
        <v>147369</v>
      </c>
      <c r="AD20" s="59">
        <v>147764</v>
      </c>
      <c r="AE20" s="60">
        <v>148343</v>
      </c>
      <c r="AF20" s="57">
        <v>149022</v>
      </c>
      <c r="AG20" s="58">
        <v>149957</v>
      </c>
      <c r="AH20" s="59">
        <v>151289</v>
      </c>
      <c r="AI20" s="59">
        <v>152734</v>
      </c>
      <c r="AJ20" s="60">
        <v>154181</v>
      </c>
      <c r="AK20" s="57">
        <v>155720</v>
      </c>
      <c r="AL20" s="58">
        <v>156996</v>
      </c>
      <c r="AM20" s="59">
        <v>158077</v>
      </c>
      <c r="AN20" s="59">
        <v>159061</v>
      </c>
      <c r="AO20" s="60">
        <v>159908</v>
      </c>
      <c r="AP20" s="57">
        <v>160615</v>
      </c>
    </row>
    <row r="21" spans="1:42" x14ac:dyDescent="0.25">
      <c r="A21" s="19" t="s">
        <v>338</v>
      </c>
      <c r="B21" s="57">
        <v>148675</v>
      </c>
      <c r="C21" s="58">
        <v>151019</v>
      </c>
      <c r="D21" s="59">
        <v>154129</v>
      </c>
      <c r="E21" s="59">
        <v>156817</v>
      </c>
      <c r="F21" s="60">
        <v>158547</v>
      </c>
      <c r="G21" s="57">
        <v>159419</v>
      </c>
      <c r="H21" s="58">
        <v>159256</v>
      </c>
      <c r="I21" s="59">
        <v>158551</v>
      </c>
      <c r="J21" s="59">
        <v>158420</v>
      </c>
      <c r="K21" s="60">
        <v>159039</v>
      </c>
      <c r="L21" s="57">
        <v>159599</v>
      </c>
      <c r="M21" s="58">
        <v>159557</v>
      </c>
      <c r="N21" s="59">
        <v>159264</v>
      </c>
      <c r="O21" s="59">
        <v>158485</v>
      </c>
      <c r="P21" s="60">
        <v>156690</v>
      </c>
      <c r="Q21" s="57">
        <v>154122</v>
      </c>
      <c r="R21" s="58">
        <v>151158</v>
      </c>
      <c r="S21" s="59">
        <v>147511</v>
      </c>
      <c r="T21" s="59">
        <v>143589</v>
      </c>
      <c r="U21" s="60">
        <v>139909</v>
      </c>
      <c r="V21" s="57">
        <v>136799</v>
      </c>
      <c r="W21" s="58">
        <v>134407</v>
      </c>
      <c r="X21" s="59">
        <v>132080</v>
      </c>
      <c r="Y21" s="59">
        <v>130351</v>
      </c>
      <c r="Z21" s="60">
        <v>129344</v>
      </c>
      <c r="AA21" s="57">
        <v>128620</v>
      </c>
      <c r="AB21" s="58">
        <v>128162</v>
      </c>
      <c r="AC21" s="59">
        <v>128061</v>
      </c>
      <c r="AD21" s="59">
        <v>128084</v>
      </c>
      <c r="AE21" s="60">
        <v>128182</v>
      </c>
      <c r="AF21" s="57">
        <v>128288</v>
      </c>
      <c r="AG21" s="58">
        <v>128625</v>
      </c>
      <c r="AH21" s="59">
        <v>129147</v>
      </c>
      <c r="AI21" s="59">
        <v>129688</v>
      </c>
      <c r="AJ21" s="60">
        <v>130219</v>
      </c>
      <c r="AK21" s="57">
        <v>130726</v>
      </c>
      <c r="AL21" s="58">
        <v>131009</v>
      </c>
      <c r="AM21" s="59">
        <v>131127</v>
      </c>
      <c r="AN21" s="59">
        <v>131165</v>
      </c>
      <c r="AO21" s="60">
        <v>131105</v>
      </c>
      <c r="AP21" s="57">
        <v>130936</v>
      </c>
    </row>
    <row r="22" spans="1:42" x14ac:dyDescent="0.25">
      <c r="A22" s="19" t="s">
        <v>332</v>
      </c>
      <c r="B22" s="57">
        <v>55614</v>
      </c>
      <c r="C22" s="58">
        <v>56354</v>
      </c>
      <c r="D22" s="59">
        <v>57250</v>
      </c>
      <c r="E22" s="59">
        <v>57966</v>
      </c>
      <c r="F22" s="60">
        <v>58203</v>
      </c>
      <c r="G22" s="57">
        <v>58183</v>
      </c>
      <c r="H22" s="58">
        <v>57973</v>
      </c>
      <c r="I22" s="59">
        <v>57747</v>
      </c>
      <c r="J22" s="59">
        <v>57755</v>
      </c>
      <c r="K22" s="60">
        <v>57801</v>
      </c>
      <c r="L22" s="57">
        <v>57660</v>
      </c>
      <c r="M22" s="58">
        <v>57427</v>
      </c>
      <c r="N22" s="59">
        <v>57237</v>
      </c>
      <c r="O22" s="59">
        <v>57054</v>
      </c>
      <c r="P22" s="60">
        <v>56645</v>
      </c>
      <c r="Q22" s="57">
        <v>56228</v>
      </c>
      <c r="R22" s="58">
        <v>55424</v>
      </c>
      <c r="S22" s="59">
        <v>54191</v>
      </c>
      <c r="T22" s="59">
        <v>53096</v>
      </c>
      <c r="U22" s="60">
        <v>52194</v>
      </c>
      <c r="V22" s="57">
        <v>51262</v>
      </c>
      <c r="W22" s="58">
        <v>50384</v>
      </c>
      <c r="X22" s="59">
        <v>49639</v>
      </c>
      <c r="Y22" s="59">
        <v>48997</v>
      </c>
      <c r="Z22" s="60">
        <v>48555</v>
      </c>
      <c r="AA22" s="57">
        <v>48182</v>
      </c>
      <c r="AB22" s="58">
        <v>47935</v>
      </c>
      <c r="AC22" s="59">
        <v>47805</v>
      </c>
      <c r="AD22" s="59">
        <v>47744</v>
      </c>
      <c r="AE22" s="60">
        <v>47784</v>
      </c>
      <c r="AF22" s="57">
        <v>47791</v>
      </c>
      <c r="AG22" s="58">
        <v>47862</v>
      </c>
      <c r="AH22" s="59">
        <v>47992</v>
      </c>
      <c r="AI22" s="59">
        <v>48085</v>
      </c>
      <c r="AJ22" s="60">
        <v>48232</v>
      </c>
      <c r="AK22" s="57">
        <v>48373</v>
      </c>
      <c r="AL22" s="58">
        <v>48353</v>
      </c>
      <c r="AM22" s="59">
        <v>48272</v>
      </c>
      <c r="AN22" s="59">
        <v>48166</v>
      </c>
      <c r="AO22" s="60">
        <v>48042</v>
      </c>
      <c r="AP22" s="57">
        <v>47908</v>
      </c>
    </row>
    <row r="23" spans="1:42" x14ac:dyDescent="0.25">
      <c r="A23" s="19" t="s">
        <v>339</v>
      </c>
      <c r="B23" s="57">
        <v>126990</v>
      </c>
      <c r="C23" s="58">
        <v>126693</v>
      </c>
      <c r="D23" s="59">
        <v>127254</v>
      </c>
      <c r="E23" s="59">
        <v>127751</v>
      </c>
      <c r="F23" s="60">
        <v>127856</v>
      </c>
      <c r="G23" s="57">
        <v>127340</v>
      </c>
      <c r="H23" s="58">
        <v>126251</v>
      </c>
      <c r="I23" s="59">
        <v>125344</v>
      </c>
      <c r="J23" s="59">
        <v>124858</v>
      </c>
      <c r="K23" s="60">
        <v>124564</v>
      </c>
      <c r="L23" s="57">
        <v>124048</v>
      </c>
      <c r="M23" s="58">
        <v>123100</v>
      </c>
      <c r="N23" s="59">
        <v>122027</v>
      </c>
      <c r="O23" s="59">
        <v>120976</v>
      </c>
      <c r="P23" s="60">
        <v>119380</v>
      </c>
      <c r="Q23" s="57">
        <v>117342</v>
      </c>
      <c r="R23" s="58">
        <v>114668</v>
      </c>
      <c r="S23" s="59">
        <v>111532</v>
      </c>
      <c r="T23" s="59">
        <v>108519</v>
      </c>
      <c r="U23" s="60">
        <v>106054</v>
      </c>
      <c r="V23" s="57">
        <v>103873</v>
      </c>
      <c r="W23" s="58">
        <v>102103</v>
      </c>
      <c r="X23" s="59">
        <v>100569</v>
      </c>
      <c r="Y23" s="59">
        <v>99505</v>
      </c>
      <c r="Z23" s="60">
        <v>98891</v>
      </c>
      <c r="AA23" s="57">
        <v>98525</v>
      </c>
      <c r="AB23" s="58">
        <v>98504</v>
      </c>
      <c r="AC23" s="59">
        <v>98668</v>
      </c>
      <c r="AD23" s="59">
        <v>98767</v>
      </c>
      <c r="AE23" s="60">
        <v>98894</v>
      </c>
      <c r="AF23" s="57">
        <v>99024</v>
      </c>
      <c r="AG23" s="58">
        <v>99277</v>
      </c>
      <c r="AH23" s="59">
        <v>99670</v>
      </c>
      <c r="AI23" s="59">
        <v>100096</v>
      </c>
      <c r="AJ23" s="60">
        <v>100496</v>
      </c>
      <c r="AK23" s="57">
        <v>100853</v>
      </c>
      <c r="AL23" s="58">
        <v>101051</v>
      </c>
      <c r="AM23" s="59">
        <v>101096</v>
      </c>
      <c r="AN23" s="59">
        <v>101072</v>
      </c>
      <c r="AO23" s="60">
        <v>100978</v>
      </c>
      <c r="AP23" s="57">
        <v>100815</v>
      </c>
    </row>
    <row r="24" spans="1:42" x14ac:dyDescent="0.25">
      <c r="A24" s="19" t="s">
        <v>334</v>
      </c>
      <c r="B24" s="57">
        <v>72698</v>
      </c>
      <c r="C24" s="58">
        <v>73042</v>
      </c>
      <c r="D24" s="59">
        <v>73866</v>
      </c>
      <c r="E24" s="59">
        <v>74738</v>
      </c>
      <c r="F24" s="60">
        <v>75460</v>
      </c>
      <c r="G24" s="57">
        <v>75970</v>
      </c>
      <c r="H24" s="58">
        <v>76109</v>
      </c>
      <c r="I24" s="59">
        <v>76156</v>
      </c>
      <c r="J24" s="59">
        <v>76418</v>
      </c>
      <c r="K24" s="60">
        <v>76922</v>
      </c>
      <c r="L24" s="57">
        <v>77384</v>
      </c>
      <c r="M24" s="58">
        <v>77522</v>
      </c>
      <c r="N24" s="59">
        <v>77550</v>
      </c>
      <c r="O24" s="59">
        <v>77389</v>
      </c>
      <c r="P24" s="60">
        <v>76771</v>
      </c>
      <c r="Q24" s="57">
        <v>76042</v>
      </c>
      <c r="R24" s="58">
        <v>74764</v>
      </c>
      <c r="S24" s="59">
        <v>72931</v>
      </c>
      <c r="T24" s="59">
        <v>70935</v>
      </c>
      <c r="U24" s="60">
        <v>69240</v>
      </c>
      <c r="V24" s="57">
        <v>67900</v>
      </c>
      <c r="W24" s="58">
        <v>66754</v>
      </c>
      <c r="X24" s="59">
        <v>65789</v>
      </c>
      <c r="Y24" s="59">
        <v>65007</v>
      </c>
      <c r="Z24" s="60">
        <v>64523</v>
      </c>
      <c r="AA24" s="57">
        <v>64320</v>
      </c>
      <c r="AB24" s="58">
        <v>64271</v>
      </c>
      <c r="AC24" s="59">
        <v>64352</v>
      </c>
      <c r="AD24" s="59">
        <v>64467</v>
      </c>
      <c r="AE24" s="60">
        <v>64576</v>
      </c>
      <c r="AF24" s="57">
        <v>64678</v>
      </c>
      <c r="AG24" s="58">
        <v>64882</v>
      </c>
      <c r="AH24" s="59">
        <v>65162</v>
      </c>
      <c r="AI24" s="59">
        <v>65478</v>
      </c>
      <c r="AJ24" s="60">
        <v>65785</v>
      </c>
      <c r="AK24" s="57">
        <v>66078</v>
      </c>
      <c r="AL24" s="58">
        <v>66258</v>
      </c>
      <c r="AM24" s="59">
        <v>66347</v>
      </c>
      <c r="AN24" s="59">
        <v>66402</v>
      </c>
      <c r="AO24" s="60">
        <v>66413</v>
      </c>
      <c r="AP24" s="57">
        <v>66386</v>
      </c>
    </row>
    <row r="25" spans="1:42" x14ac:dyDescent="0.25">
      <c r="A25" s="19" t="s">
        <v>335</v>
      </c>
      <c r="B25" s="57">
        <v>40851</v>
      </c>
      <c r="C25" s="58">
        <v>41267</v>
      </c>
      <c r="D25" s="59">
        <v>41681</v>
      </c>
      <c r="E25" s="59">
        <v>41813</v>
      </c>
      <c r="F25" s="60">
        <v>41873</v>
      </c>
      <c r="G25" s="57">
        <v>41848</v>
      </c>
      <c r="H25" s="58">
        <v>41694</v>
      </c>
      <c r="I25" s="59">
        <v>41544</v>
      </c>
      <c r="J25" s="59">
        <v>41538</v>
      </c>
      <c r="K25" s="60">
        <v>41759</v>
      </c>
      <c r="L25" s="57">
        <v>41961</v>
      </c>
      <c r="M25" s="58">
        <v>42162</v>
      </c>
      <c r="N25" s="59">
        <v>42468</v>
      </c>
      <c r="O25" s="59">
        <v>42698</v>
      </c>
      <c r="P25" s="60">
        <v>42512</v>
      </c>
      <c r="Q25" s="57">
        <v>42174</v>
      </c>
      <c r="R25" s="58">
        <v>41638</v>
      </c>
      <c r="S25" s="59">
        <v>40951</v>
      </c>
      <c r="T25" s="59">
        <v>40200</v>
      </c>
      <c r="U25" s="60">
        <v>39386</v>
      </c>
      <c r="V25" s="57">
        <v>38768</v>
      </c>
      <c r="W25" s="58">
        <v>38169</v>
      </c>
      <c r="X25" s="59">
        <v>37762</v>
      </c>
      <c r="Y25" s="59">
        <v>37462</v>
      </c>
      <c r="Z25" s="60">
        <v>37219</v>
      </c>
      <c r="AA25" s="57">
        <v>37110</v>
      </c>
      <c r="AB25" s="58">
        <v>37065</v>
      </c>
      <c r="AC25" s="59">
        <v>37014</v>
      </c>
      <c r="AD25" s="59">
        <v>37027</v>
      </c>
      <c r="AE25" s="60">
        <v>36989</v>
      </c>
      <c r="AF25" s="57">
        <v>36863</v>
      </c>
      <c r="AG25" s="58">
        <v>36818</v>
      </c>
      <c r="AH25" s="59">
        <v>36860</v>
      </c>
      <c r="AI25" s="59">
        <v>36921</v>
      </c>
      <c r="AJ25" s="60">
        <v>36980</v>
      </c>
      <c r="AK25" s="57">
        <v>37002</v>
      </c>
      <c r="AL25" s="58">
        <v>36994</v>
      </c>
      <c r="AM25" s="59">
        <v>36995</v>
      </c>
      <c r="AN25" s="59">
        <v>36989</v>
      </c>
      <c r="AO25" s="60">
        <v>36981</v>
      </c>
      <c r="AP25" s="57">
        <v>36955</v>
      </c>
    </row>
    <row r="26" spans="1:42" x14ac:dyDescent="0.25">
      <c r="A26" s="19" t="s">
        <v>336</v>
      </c>
      <c r="B26" s="57">
        <v>119385</v>
      </c>
      <c r="C26" s="58">
        <v>121416</v>
      </c>
      <c r="D26" s="59">
        <v>124880</v>
      </c>
      <c r="E26" s="59">
        <v>128064</v>
      </c>
      <c r="F26" s="60">
        <v>129952</v>
      </c>
      <c r="G26" s="57">
        <v>130899</v>
      </c>
      <c r="H26" s="58">
        <v>131724</v>
      </c>
      <c r="I26" s="59">
        <v>132574</v>
      </c>
      <c r="J26" s="59">
        <v>133778</v>
      </c>
      <c r="K26" s="60">
        <v>135520</v>
      </c>
      <c r="L26" s="57">
        <v>137249</v>
      </c>
      <c r="M26" s="58">
        <v>139220</v>
      </c>
      <c r="N26" s="59">
        <v>141538</v>
      </c>
      <c r="O26" s="59">
        <v>142762</v>
      </c>
      <c r="P26" s="60">
        <v>143617</v>
      </c>
      <c r="Q26" s="57">
        <v>143850</v>
      </c>
      <c r="R26" s="58">
        <v>143661</v>
      </c>
      <c r="S26" s="59">
        <v>142661</v>
      </c>
      <c r="T26" s="59">
        <v>141940</v>
      </c>
      <c r="U26" s="60">
        <v>141213</v>
      </c>
      <c r="V26" s="57">
        <v>141434</v>
      </c>
      <c r="W26" s="58">
        <v>142019</v>
      </c>
      <c r="X26" s="59">
        <v>142853</v>
      </c>
      <c r="Y26" s="59">
        <v>144208</v>
      </c>
      <c r="Z26" s="60">
        <v>145789</v>
      </c>
      <c r="AA26" s="57">
        <v>147207</v>
      </c>
      <c r="AB26" s="58">
        <v>148397</v>
      </c>
      <c r="AC26" s="59">
        <v>149797</v>
      </c>
      <c r="AD26" s="59">
        <v>151321</v>
      </c>
      <c r="AE26" s="60">
        <v>152827</v>
      </c>
      <c r="AF26" s="57">
        <v>154270</v>
      </c>
      <c r="AG26" s="58">
        <v>155615</v>
      </c>
      <c r="AH26" s="59">
        <v>156946</v>
      </c>
      <c r="AI26" s="59">
        <v>158320</v>
      </c>
      <c r="AJ26" s="60">
        <v>159726</v>
      </c>
      <c r="AK26" s="57">
        <v>161258</v>
      </c>
      <c r="AL26" s="58">
        <v>162491</v>
      </c>
      <c r="AM26" s="59">
        <v>163411</v>
      </c>
      <c r="AN26" s="59">
        <v>164240</v>
      </c>
      <c r="AO26" s="60">
        <v>164969</v>
      </c>
      <c r="AP26" s="57">
        <v>165595</v>
      </c>
    </row>
    <row r="27" spans="1:42" ht="15.75" thickBot="1" x14ac:dyDescent="0.3">
      <c r="A27" s="19" t="s">
        <v>340</v>
      </c>
      <c r="B27" s="61">
        <f t="shared" ref="B27:AP27" si="0">SUM(B18:B26)</f>
        <v>808742</v>
      </c>
      <c r="C27" s="58">
        <f t="shared" si="0"/>
        <v>816965</v>
      </c>
      <c r="D27" s="59">
        <f t="shared" si="0"/>
        <v>830238</v>
      </c>
      <c r="E27" s="59">
        <f t="shared" si="0"/>
        <v>841383</v>
      </c>
      <c r="F27" s="60">
        <f t="shared" si="0"/>
        <v>847762</v>
      </c>
      <c r="G27" s="61">
        <f t="shared" si="0"/>
        <v>850369</v>
      </c>
      <c r="H27" s="58">
        <f t="shared" si="0"/>
        <v>849449</v>
      </c>
      <c r="I27" s="59">
        <f t="shared" si="0"/>
        <v>848238</v>
      </c>
      <c r="J27" s="59">
        <f t="shared" si="0"/>
        <v>849430</v>
      </c>
      <c r="K27" s="60">
        <f t="shared" si="0"/>
        <v>852571</v>
      </c>
      <c r="L27" s="61">
        <f t="shared" si="0"/>
        <v>854803</v>
      </c>
      <c r="M27" s="58">
        <f t="shared" si="0"/>
        <v>854916</v>
      </c>
      <c r="N27" s="59">
        <f t="shared" si="0"/>
        <v>855060</v>
      </c>
      <c r="O27" s="59">
        <f t="shared" si="0"/>
        <v>853310</v>
      </c>
      <c r="P27" s="60">
        <f t="shared" si="0"/>
        <v>847292</v>
      </c>
      <c r="Q27" s="61">
        <f t="shared" si="0"/>
        <v>838149</v>
      </c>
      <c r="R27" s="58">
        <f t="shared" si="0"/>
        <v>824965</v>
      </c>
      <c r="S27" s="59">
        <f t="shared" si="0"/>
        <v>808201</v>
      </c>
      <c r="T27" s="59">
        <f t="shared" si="0"/>
        <v>791815</v>
      </c>
      <c r="U27" s="60">
        <f t="shared" si="0"/>
        <v>777245</v>
      </c>
      <c r="V27" s="61">
        <f t="shared" si="0"/>
        <v>765511</v>
      </c>
      <c r="W27" s="58">
        <f t="shared" si="0"/>
        <v>755995</v>
      </c>
      <c r="X27" s="59">
        <f t="shared" si="0"/>
        <v>748290</v>
      </c>
      <c r="Y27" s="59">
        <f t="shared" si="0"/>
        <v>743184</v>
      </c>
      <c r="Z27" s="60">
        <f t="shared" si="0"/>
        <v>740862</v>
      </c>
      <c r="AA27" s="61">
        <f t="shared" si="0"/>
        <v>739966</v>
      </c>
      <c r="AB27" s="58">
        <f t="shared" si="0"/>
        <v>740156</v>
      </c>
      <c r="AC27" s="59">
        <f t="shared" si="0"/>
        <v>741678</v>
      </c>
      <c r="AD27" s="59">
        <f t="shared" si="0"/>
        <v>743603</v>
      </c>
      <c r="AE27" s="60">
        <f t="shared" si="0"/>
        <v>745783</v>
      </c>
      <c r="AF27" s="61">
        <f t="shared" si="0"/>
        <v>747916</v>
      </c>
      <c r="AG27" s="58">
        <f t="shared" si="0"/>
        <v>750865</v>
      </c>
      <c r="AH27" s="59">
        <f t="shared" si="0"/>
        <v>754858</v>
      </c>
      <c r="AI27" s="59">
        <f t="shared" si="0"/>
        <v>759149</v>
      </c>
      <c r="AJ27" s="60">
        <f t="shared" si="0"/>
        <v>763538</v>
      </c>
      <c r="AK27" s="61">
        <f t="shared" si="0"/>
        <v>768076</v>
      </c>
      <c r="AL27" s="58">
        <f t="shared" si="0"/>
        <v>771288</v>
      </c>
      <c r="AM27" s="59">
        <f t="shared" si="0"/>
        <v>773507</v>
      </c>
      <c r="AN27" s="59">
        <f t="shared" si="0"/>
        <v>775294</v>
      </c>
      <c r="AO27" s="60">
        <f t="shared" si="0"/>
        <v>776594</v>
      </c>
      <c r="AP27" s="61">
        <f t="shared" si="0"/>
        <v>777370</v>
      </c>
    </row>
    <row r="28" spans="1:42" s="3" customFormat="1" x14ac:dyDescent="0.25">
      <c r="A28"/>
    </row>
    <row r="29" spans="1:42" x14ac:dyDescent="0.25">
      <c r="A29" s="3" t="s">
        <v>6</v>
      </c>
    </row>
  </sheetData>
  <pageMargins left="0.7" right="0.7" top="0.78740157499999996" bottom="0.78740157499999996" header="0.3" footer="0.3"/>
  <ignoredErrors>
    <ignoredError sqref="B27:AP27"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6">
    <tabColor rgb="FFFFFFCC"/>
  </sheetPr>
  <dimension ref="A1:K38"/>
  <sheetViews>
    <sheetView workbookViewId="0">
      <selection activeCell="I16" sqref="I16"/>
    </sheetView>
  </sheetViews>
  <sheetFormatPr baseColWidth="10" defaultRowHeight="15" x14ac:dyDescent="0.25"/>
  <cols>
    <col min="1" max="1" width="17.7109375" customWidth="1"/>
    <col min="2" max="2" width="14.85546875" customWidth="1"/>
    <col min="3" max="3" width="14.140625" customWidth="1"/>
    <col min="4" max="4" width="15.5703125" customWidth="1"/>
    <col min="5" max="5" width="18.7109375" customWidth="1"/>
    <col min="6" max="6" width="9.28515625" bestFit="1" customWidth="1"/>
    <col min="7" max="7" width="7" bestFit="1" customWidth="1"/>
    <col min="8" max="8" width="7.7109375" bestFit="1" customWidth="1"/>
    <col min="9" max="9" width="12.7109375" bestFit="1" customWidth="1"/>
    <col min="10" max="11" width="17.140625" customWidth="1"/>
    <col min="12" max="12" width="27.85546875" bestFit="1" customWidth="1"/>
    <col min="13" max="13" width="23.28515625" bestFit="1" customWidth="1"/>
  </cols>
  <sheetData>
    <row r="1" spans="1:11" ht="18.75" x14ac:dyDescent="0.3">
      <c r="A1" s="289" t="s">
        <v>1088</v>
      </c>
      <c r="B1" s="896" t="s">
        <v>1089</v>
      </c>
    </row>
    <row r="2" spans="1:11" ht="15.75" thickBot="1" x14ac:dyDescent="0.3"/>
    <row r="3" spans="1:11" ht="45.75" thickBot="1" x14ac:dyDescent="0.3">
      <c r="B3" s="907" t="s">
        <v>684</v>
      </c>
      <c r="C3" s="905" t="s">
        <v>689</v>
      </c>
      <c r="F3" s="1899" t="s">
        <v>1100</v>
      </c>
      <c r="G3" s="1892" t="s">
        <v>1101</v>
      </c>
      <c r="H3" s="1893" t="s">
        <v>1102</v>
      </c>
      <c r="J3" s="908"/>
      <c r="K3" s="908"/>
    </row>
    <row r="4" spans="1:11" x14ac:dyDescent="0.25">
      <c r="A4" s="987" t="s">
        <v>480</v>
      </c>
      <c r="B4" s="990">
        <v>20.041202788471544</v>
      </c>
      <c r="C4" s="991">
        <v>11.92622126169095</v>
      </c>
      <c r="E4" s="975" t="s">
        <v>1103</v>
      </c>
      <c r="F4" s="976">
        <v>-0.31407450709892948</v>
      </c>
      <c r="G4" s="968">
        <v>-1.0461265390809682</v>
      </c>
      <c r="H4" s="977">
        <v>0.32013012583108913</v>
      </c>
      <c r="J4" s="908"/>
      <c r="K4" s="908"/>
    </row>
    <row r="5" spans="1:11" x14ac:dyDescent="0.25">
      <c r="A5" s="988" t="s">
        <v>481</v>
      </c>
      <c r="B5" s="982">
        <v>20.138432868932469</v>
      </c>
      <c r="C5" s="983">
        <v>8.6519252764010677</v>
      </c>
      <c r="E5" s="981" t="s">
        <v>1104</v>
      </c>
      <c r="F5" s="976">
        <v>-0.50727193522136727</v>
      </c>
      <c r="G5" s="968">
        <v>-0.83244658753979872</v>
      </c>
      <c r="H5" s="977">
        <v>0.42459085554069553</v>
      </c>
      <c r="J5" s="908"/>
      <c r="K5" s="908"/>
    </row>
    <row r="6" spans="1:11" ht="15.75" thickBot="1" x14ac:dyDescent="0.3">
      <c r="A6" s="988" t="s">
        <v>483</v>
      </c>
      <c r="B6" s="982">
        <v>20.704395604395604</v>
      </c>
      <c r="C6" s="983">
        <v>8.8124415341440603</v>
      </c>
      <c r="E6" s="279" t="s">
        <v>1105</v>
      </c>
      <c r="F6" s="978">
        <v>-0.91606268261782187</v>
      </c>
      <c r="G6" s="979">
        <v>-5.5952361139452682</v>
      </c>
      <c r="H6" s="980">
        <v>2.2919997131603452E-4</v>
      </c>
      <c r="J6" s="908"/>
      <c r="K6" s="908"/>
    </row>
    <row r="7" spans="1:11" x14ac:dyDescent="0.25">
      <c r="A7" s="988" t="s">
        <v>450</v>
      </c>
      <c r="B7" s="982">
        <v>20.561656165616562</v>
      </c>
      <c r="C7" s="983">
        <v>9.9278574532811827</v>
      </c>
      <c r="J7" s="908"/>
      <c r="K7" s="908"/>
    </row>
    <row r="8" spans="1:11" x14ac:dyDescent="0.25">
      <c r="A8" s="988" t="s">
        <v>449</v>
      </c>
      <c r="B8" s="982">
        <v>23.473105706267539</v>
      </c>
      <c r="C8" s="984">
        <v>10.97550574084199</v>
      </c>
      <c r="J8" s="908"/>
      <c r="K8" s="908"/>
    </row>
    <row r="9" spans="1:11" x14ac:dyDescent="0.25">
      <c r="A9" s="988" t="s">
        <v>1090</v>
      </c>
      <c r="B9" s="982">
        <v>23.502234444826399</v>
      </c>
      <c r="C9" s="983">
        <v>9.8117106773823188</v>
      </c>
      <c r="J9" s="908"/>
      <c r="K9" s="908"/>
    </row>
    <row r="10" spans="1:11" x14ac:dyDescent="0.25">
      <c r="A10" s="988" t="s">
        <v>678</v>
      </c>
      <c r="B10" s="982">
        <v>23.588821490467936</v>
      </c>
      <c r="C10" s="983">
        <v>10.840900039824771</v>
      </c>
      <c r="J10" s="908"/>
      <c r="K10" s="908"/>
    </row>
    <row r="11" spans="1:11" x14ac:dyDescent="0.25">
      <c r="A11" s="988" t="s">
        <v>508</v>
      </c>
      <c r="B11" s="982">
        <v>25.47921760391198</v>
      </c>
      <c r="C11" s="983">
        <v>9.7210820895522385</v>
      </c>
      <c r="J11" s="908"/>
      <c r="K11" s="908"/>
    </row>
    <row r="12" spans="1:11" x14ac:dyDescent="0.25">
      <c r="A12" s="988" t="s">
        <v>681</v>
      </c>
      <c r="B12" s="982">
        <v>22.074404761904763</v>
      </c>
      <c r="C12" s="983">
        <v>12.249380677126341</v>
      </c>
      <c r="J12" s="908"/>
      <c r="K12" s="908"/>
    </row>
    <row r="13" spans="1:11" x14ac:dyDescent="0.25">
      <c r="A13" s="988" t="s">
        <v>1091</v>
      </c>
      <c r="B13" s="982">
        <v>24.348196721311474</v>
      </c>
      <c r="C13" s="983">
        <v>9.6644976574700685</v>
      </c>
      <c r="J13" s="908"/>
      <c r="K13" s="908"/>
    </row>
    <row r="14" spans="1:11" x14ac:dyDescent="0.25">
      <c r="A14" s="988" t="s">
        <v>1092</v>
      </c>
      <c r="B14" s="982">
        <v>25.959276018099548</v>
      </c>
      <c r="C14" s="983">
        <v>9.1419878296146049</v>
      </c>
      <c r="J14" s="908"/>
      <c r="K14" s="908"/>
    </row>
    <row r="15" spans="1:11" ht="15.75" thickBot="1" x14ac:dyDescent="0.3">
      <c r="A15" s="989" t="s">
        <v>495</v>
      </c>
      <c r="B15" s="985">
        <v>26.349246231155778</v>
      </c>
      <c r="C15" s="986">
        <v>8.1043276661514678</v>
      </c>
      <c r="J15" s="908"/>
      <c r="K15" s="908"/>
    </row>
    <row r="16" spans="1:11" ht="15.75" thickBot="1" x14ac:dyDescent="0.3"/>
    <row r="17" spans="1:3" ht="25.5" thickBot="1" x14ac:dyDescent="0.3">
      <c r="A17" s="291"/>
      <c r="B17" s="992" t="s">
        <v>684</v>
      </c>
      <c r="C17" s="993" t="s">
        <v>689</v>
      </c>
    </row>
    <row r="18" spans="1:3" x14ac:dyDescent="0.25">
      <c r="A18" s="438" t="s">
        <v>1093</v>
      </c>
      <c r="B18" s="994">
        <v>19.493074653732688</v>
      </c>
      <c r="C18" s="995">
        <v>9.8697925237667246</v>
      </c>
    </row>
    <row r="19" spans="1:3" x14ac:dyDescent="0.25">
      <c r="A19" s="996" t="s">
        <v>480</v>
      </c>
      <c r="B19" s="305">
        <v>20.041202788471544</v>
      </c>
      <c r="C19" s="983">
        <v>11.92622126169095</v>
      </c>
    </row>
    <row r="20" spans="1:3" x14ac:dyDescent="0.25">
      <c r="A20" s="996" t="s">
        <v>1094</v>
      </c>
      <c r="B20" s="305">
        <v>20.138432868932469</v>
      </c>
      <c r="C20" s="983">
        <v>8.6519252764010677</v>
      </c>
    </row>
    <row r="21" spans="1:3" x14ac:dyDescent="0.25">
      <c r="A21" s="996" t="s">
        <v>702</v>
      </c>
      <c r="B21" s="305">
        <v>7.337254901960784</v>
      </c>
      <c r="C21" s="983">
        <v>2.3804071246819341</v>
      </c>
    </row>
    <row r="22" spans="1:3" x14ac:dyDescent="0.25">
      <c r="A22" s="996" t="s">
        <v>483</v>
      </c>
      <c r="B22" s="305">
        <v>20.704395604395604</v>
      </c>
      <c r="C22" s="983">
        <v>8.8124415341440603</v>
      </c>
    </row>
    <row r="23" spans="1:3" ht="15.75" thickBot="1" x14ac:dyDescent="0.3">
      <c r="A23" s="997" t="s">
        <v>1095</v>
      </c>
      <c r="B23" s="998">
        <v>23.473105706267539</v>
      </c>
      <c r="C23" s="986">
        <v>10.97550574084199</v>
      </c>
    </row>
    <row r="24" spans="1:3" ht="3" customHeight="1" thickBot="1" x14ac:dyDescent="0.3">
      <c r="A24" s="999"/>
      <c r="B24" s="1000"/>
      <c r="C24" s="1000"/>
    </row>
    <row r="25" spans="1:3" x14ac:dyDescent="0.25">
      <c r="A25" s="438" t="s">
        <v>1096</v>
      </c>
      <c r="B25" s="994">
        <v>22.502064355462352</v>
      </c>
      <c r="C25" s="995">
        <v>13.768505894618654</v>
      </c>
    </row>
    <row r="26" spans="1:3" x14ac:dyDescent="0.25">
      <c r="A26" s="996" t="s">
        <v>1097</v>
      </c>
      <c r="B26" s="305">
        <v>20.561656165616562</v>
      </c>
      <c r="C26" s="983">
        <v>9.9278574532811827</v>
      </c>
    </row>
    <row r="27" spans="1:3" x14ac:dyDescent="0.25">
      <c r="A27" s="996" t="s">
        <v>451</v>
      </c>
      <c r="B27" s="305">
        <v>23.89359365466748</v>
      </c>
      <c r="C27" s="983">
        <v>10.282953471274025</v>
      </c>
    </row>
    <row r="28" spans="1:3" x14ac:dyDescent="0.25">
      <c r="A28" s="996" t="s">
        <v>677</v>
      </c>
      <c r="B28" s="305">
        <v>23.502234444826399</v>
      </c>
      <c r="C28" s="983">
        <v>9.8117106773823188</v>
      </c>
    </row>
    <row r="29" spans="1:3" x14ac:dyDescent="0.25">
      <c r="A29" s="996" t="s">
        <v>678</v>
      </c>
      <c r="B29" s="305">
        <v>23.588821490467936</v>
      </c>
      <c r="C29" s="983">
        <v>10.840900039824771</v>
      </c>
    </row>
    <row r="30" spans="1:3" x14ac:dyDescent="0.25">
      <c r="A30" s="996" t="s">
        <v>680</v>
      </c>
      <c r="B30" s="305">
        <v>25.47921760391198</v>
      </c>
      <c r="C30" s="983">
        <v>9.7210820895522385</v>
      </c>
    </row>
    <row r="31" spans="1:3" x14ac:dyDescent="0.25">
      <c r="A31" s="996" t="s">
        <v>681</v>
      </c>
      <c r="B31" s="305">
        <v>22.074404761904763</v>
      </c>
      <c r="C31" s="983">
        <v>12.249380677126341</v>
      </c>
    </row>
    <row r="32" spans="1:3" x14ac:dyDescent="0.25">
      <c r="A32" s="996" t="s">
        <v>682</v>
      </c>
      <c r="B32" s="305">
        <v>24.348196721311474</v>
      </c>
      <c r="C32" s="983">
        <v>9.6644976574700685</v>
      </c>
    </row>
    <row r="33" spans="1:3" ht="15.75" thickBot="1" x14ac:dyDescent="0.3">
      <c r="A33" s="997" t="s">
        <v>1098</v>
      </c>
      <c r="B33" s="998">
        <v>25.959276018099548</v>
      </c>
      <c r="C33" s="986">
        <v>9.1419878296146049</v>
      </c>
    </row>
    <row r="34" spans="1:3" ht="3" customHeight="1" thickBot="1" x14ac:dyDescent="0.3">
      <c r="A34" s="999"/>
      <c r="B34" s="1000"/>
      <c r="C34" s="1000"/>
    </row>
    <row r="35" spans="1:3" ht="15.75" thickBot="1" x14ac:dyDescent="0.3">
      <c r="A35" s="443" t="s">
        <v>1099</v>
      </c>
      <c r="B35" s="1001">
        <v>26.349246231155778</v>
      </c>
      <c r="C35" s="1002">
        <v>8.1043276661514678</v>
      </c>
    </row>
    <row r="36" spans="1:3" ht="3" customHeight="1" thickBot="1" x14ac:dyDescent="0.3">
      <c r="A36" s="999"/>
      <c r="B36" s="1000"/>
      <c r="C36" s="1000"/>
    </row>
    <row r="37" spans="1:3" ht="15.75" thickBot="1" x14ac:dyDescent="0.3">
      <c r="A37" s="443" t="s">
        <v>683</v>
      </c>
      <c r="B37" s="1001">
        <v>20.323995149935755</v>
      </c>
      <c r="C37" s="1002">
        <v>10.805243661904075</v>
      </c>
    </row>
    <row r="38" spans="1:3" x14ac:dyDescent="0.25">
      <c r="A38" s="291"/>
      <c r="B38" s="291"/>
      <c r="C38" s="291"/>
    </row>
  </sheetData>
  <pageMargins left="0.7" right="0.7" top="0.78740157499999996" bottom="0.78740157499999996"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5">
    <tabColor rgb="FFFFFFCC"/>
  </sheetPr>
  <dimension ref="A1:J44"/>
  <sheetViews>
    <sheetView topLeftCell="A7" workbookViewId="0">
      <selection activeCell="G18" sqref="G18"/>
    </sheetView>
  </sheetViews>
  <sheetFormatPr baseColWidth="10" defaultRowHeight="15" x14ac:dyDescent="0.25"/>
  <cols>
    <col min="2" max="2" width="16" customWidth="1"/>
    <col min="3" max="3" width="15" customWidth="1"/>
    <col min="4" max="4" width="19.140625" customWidth="1"/>
    <col min="5" max="5" width="17.28515625" customWidth="1"/>
    <col min="7" max="7" width="17" customWidth="1"/>
  </cols>
  <sheetData>
    <row r="1" spans="1:10" ht="18.75" x14ac:dyDescent="0.3">
      <c r="A1" s="289" t="s">
        <v>1135</v>
      </c>
      <c r="B1" s="896" t="s">
        <v>1136</v>
      </c>
    </row>
    <row r="3" spans="1:10" x14ac:dyDescent="0.25">
      <c r="A3" s="2095" t="s">
        <v>1106</v>
      </c>
      <c r="B3" s="2095"/>
      <c r="C3" s="2095"/>
      <c r="D3" s="2095"/>
      <c r="E3" s="2095"/>
    </row>
    <row r="4" spans="1:10" s="908" customFormat="1" ht="12.75" customHeight="1" thickBot="1" x14ac:dyDescent="0.3">
      <c r="B4" s="2376"/>
      <c r="C4" s="2376"/>
    </row>
    <row r="5" spans="1:10" ht="51" customHeight="1" thickBot="1" x14ac:dyDescent="0.3">
      <c r="B5" s="907" t="s">
        <v>1137</v>
      </c>
      <c r="C5" s="905" t="s">
        <v>1138</v>
      </c>
      <c r="D5" s="907" t="s">
        <v>1139</v>
      </c>
      <c r="E5" s="905" t="s">
        <v>1140</v>
      </c>
    </row>
    <row r="6" spans="1:10" ht="15.75" thickBot="1" x14ac:dyDescent="0.3">
      <c r="A6" s="1006" t="s">
        <v>1107</v>
      </c>
      <c r="B6" s="941">
        <v>23.749597790851244</v>
      </c>
      <c r="C6" s="887">
        <v>23.710824517844745</v>
      </c>
      <c r="D6" s="941">
        <v>12.0241361975775</v>
      </c>
      <c r="E6" s="887">
        <v>15.7338796382815</v>
      </c>
      <c r="H6" s="958" t="s">
        <v>1100</v>
      </c>
      <c r="I6" s="956" t="s">
        <v>1101</v>
      </c>
      <c r="J6" s="957" t="s">
        <v>1102</v>
      </c>
    </row>
    <row r="7" spans="1:10" x14ac:dyDescent="0.25">
      <c r="A7" s="1007" t="s">
        <v>422</v>
      </c>
      <c r="B7" s="552">
        <v>21.993784959602237</v>
      </c>
      <c r="C7" s="954">
        <v>18.443478260869565</v>
      </c>
      <c r="D7" s="552">
        <v>9.2896188474404102</v>
      </c>
      <c r="E7" s="954">
        <v>12.2386001697023</v>
      </c>
      <c r="G7" s="975" t="s">
        <v>1143</v>
      </c>
      <c r="H7" s="970">
        <v>0.61679516060940454</v>
      </c>
      <c r="I7" s="288">
        <v>4.0717382036866567</v>
      </c>
      <c r="J7" s="971">
        <v>3.6597359368950713E-4</v>
      </c>
    </row>
    <row r="8" spans="1:10" ht="15.75" thickBot="1" x14ac:dyDescent="0.3">
      <c r="A8" s="1007" t="s">
        <v>1108</v>
      </c>
      <c r="B8" s="552"/>
      <c r="C8" s="954">
        <v>21.046881129854846</v>
      </c>
      <c r="D8" s="552">
        <v>8.1025266866487904</v>
      </c>
      <c r="E8" s="954">
        <v>12.3957955719682</v>
      </c>
      <c r="G8" s="279" t="s">
        <v>1144</v>
      </c>
      <c r="H8" s="972">
        <v>0.53242144797448376</v>
      </c>
      <c r="I8" s="973">
        <v>3.0164981162863773</v>
      </c>
      <c r="J8" s="974">
        <v>6.1473642169604875E-3</v>
      </c>
    </row>
    <row r="9" spans="1:10" x14ac:dyDescent="0.25">
      <c r="A9" s="1007" t="s">
        <v>1109</v>
      </c>
      <c r="B9" s="552"/>
      <c r="C9" s="954"/>
      <c r="D9" s="552">
        <v>17.661749361538298</v>
      </c>
      <c r="E9" s="954">
        <v>17.661749361538298</v>
      </c>
    </row>
    <row r="10" spans="1:10" x14ac:dyDescent="0.25">
      <c r="A10" s="1007" t="s">
        <v>1110</v>
      </c>
      <c r="B10" s="552">
        <v>29.527845036319611</v>
      </c>
      <c r="C10" s="954">
        <v>29.281534460338101</v>
      </c>
      <c r="D10" s="552">
        <v>25.098546422885601</v>
      </c>
      <c r="E10" s="954">
        <v>24.641894482022</v>
      </c>
    </row>
    <row r="11" spans="1:10" x14ac:dyDescent="0.25">
      <c r="A11" s="1007" t="s">
        <v>1111</v>
      </c>
      <c r="B11" s="552">
        <v>21.404462450114888</v>
      </c>
      <c r="C11" s="954">
        <v>19.850518690752995</v>
      </c>
      <c r="D11" s="552">
        <v>11.2109472483333</v>
      </c>
      <c r="E11" s="954">
        <v>18.681311139192498</v>
      </c>
    </row>
    <row r="12" spans="1:10" x14ac:dyDescent="0.25">
      <c r="A12" s="1007" t="s">
        <v>425</v>
      </c>
      <c r="B12" s="552">
        <v>20.036407071189679</v>
      </c>
      <c r="C12" s="954">
        <v>19.310642424242424</v>
      </c>
      <c r="D12" s="552">
        <v>11.515342071369</v>
      </c>
      <c r="E12" s="954">
        <v>11.515342071369</v>
      </c>
    </row>
    <row r="13" spans="1:10" x14ac:dyDescent="0.25">
      <c r="A13" s="1007" t="s">
        <v>1112</v>
      </c>
      <c r="B13" s="552">
        <v>18.532867132867132</v>
      </c>
      <c r="C13" s="954">
        <v>17.855778894472362</v>
      </c>
      <c r="D13" s="552">
        <v>14.905810176831499</v>
      </c>
      <c r="E13" s="954">
        <v>16.197380106571899</v>
      </c>
    </row>
    <row r="14" spans="1:10" x14ac:dyDescent="0.25">
      <c r="A14" s="1007" t="s">
        <v>426</v>
      </c>
      <c r="B14" s="552">
        <v>20.251434878587197</v>
      </c>
      <c r="C14" s="954">
        <v>19.407663681823468</v>
      </c>
      <c r="D14" s="552">
        <v>9.7626737326267392</v>
      </c>
      <c r="E14" s="954">
        <v>14.030562742561401</v>
      </c>
    </row>
    <row r="15" spans="1:10" x14ac:dyDescent="0.25">
      <c r="A15" s="1007" t="s">
        <v>427</v>
      </c>
      <c r="B15" s="552">
        <v>24.529764245159871</v>
      </c>
      <c r="C15" s="954">
        <v>22.687248142595184</v>
      </c>
      <c r="D15" s="552">
        <v>15.0280913096466</v>
      </c>
      <c r="E15" s="954">
        <v>18.6897432860839</v>
      </c>
    </row>
    <row r="16" spans="1:10" x14ac:dyDescent="0.25">
      <c r="A16" s="1007" t="s">
        <v>424</v>
      </c>
      <c r="B16" s="552">
        <v>24.707823588052307</v>
      </c>
      <c r="C16" s="954">
        <v>21.48334921893758</v>
      </c>
      <c r="D16" s="552">
        <v>14.8724867965849</v>
      </c>
      <c r="E16" s="954">
        <v>16.708415596228601</v>
      </c>
    </row>
    <row r="17" spans="1:5" x14ac:dyDescent="0.25">
      <c r="A17" s="1007" t="s">
        <v>1113</v>
      </c>
      <c r="B17" s="552">
        <v>22.118577575297394</v>
      </c>
      <c r="C17" s="954">
        <v>17.057182482530539</v>
      </c>
      <c r="D17" s="552"/>
      <c r="E17" s="954"/>
    </row>
    <row r="18" spans="1:5" x14ac:dyDescent="0.25">
      <c r="A18" s="1007" t="s">
        <v>1114</v>
      </c>
      <c r="B18" s="552">
        <v>21.396137566137565</v>
      </c>
      <c r="C18" s="954">
        <v>20.825488259820059</v>
      </c>
      <c r="D18" s="552">
        <v>10.7025063105272</v>
      </c>
      <c r="E18" s="954">
        <v>10.7700329384603</v>
      </c>
    </row>
    <row r="19" spans="1:5" x14ac:dyDescent="0.25">
      <c r="A19" s="1007" t="s">
        <v>1115</v>
      </c>
      <c r="B19" s="552">
        <v>19.832335329341316</v>
      </c>
      <c r="C19" s="954">
        <v>18.007330482590103</v>
      </c>
      <c r="D19" s="552">
        <v>10.274181991879599</v>
      </c>
      <c r="E19" s="954">
        <v>10.274181991879599</v>
      </c>
    </row>
    <row r="20" spans="1:5" x14ac:dyDescent="0.25">
      <c r="A20" s="1007" t="s">
        <v>1116</v>
      </c>
      <c r="B20" s="552"/>
      <c r="C20" s="954">
        <v>24.118226116060441</v>
      </c>
      <c r="D20" s="552">
        <v>14.4</v>
      </c>
      <c r="E20" s="954">
        <v>15.916151009438099</v>
      </c>
    </row>
    <row r="21" spans="1:5" x14ac:dyDescent="0.25">
      <c r="A21" s="1007" t="s">
        <v>1117</v>
      </c>
      <c r="B21" s="552">
        <v>29.365797935352852</v>
      </c>
      <c r="C21" s="954">
        <v>27.608320667350039</v>
      </c>
      <c r="D21" s="552">
        <v>12.755675234021201</v>
      </c>
      <c r="E21" s="954">
        <v>20.5679429388621</v>
      </c>
    </row>
    <row r="22" spans="1:5" x14ac:dyDescent="0.25">
      <c r="A22" s="1007" t="s">
        <v>1118</v>
      </c>
      <c r="B22" s="552">
        <v>21.334014658571395</v>
      </c>
      <c r="C22" s="954">
        <v>18.84596013716245</v>
      </c>
      <c r="D22" s="552">
        <v>11.8832299003142</v>
      </c>
      <c r="E22" s="954">
        <v>11.336618475261799</v>
      </c>
    </row>
    <row r="23" spans="1:5" x14ac:dyDescent="0.25">
      <c r="A23" s="1007" t="s">
        <v>1119</v>
      </c>
      <c r="B23" s="552">
        <v>32.90367729035944</v>
      </c>
      <c r="C23" s="954">
        <v>27.975589002608871</v>
      </c>
      <c r="D23" s="552">
        <v>14.417077286266601</v>
      </c>
      <c r="E23" s="954">
        <v>18.377241703351501</v>
      </c>
    </row>
    <row r="24" spans="1:5" x14ac:dyDescent="0.25">
      <c r="A24" s="1007" t="s">
        <v>1120</v>
      </c>
      <c r="B24" s="552">
        <v>34.677311398023711</v>
      </c>
      <c r="C24" s="954">
        <v>27.453956303760961</v>
      </c>
      <c r="D24" s="552">
        <v>19.692226067812399</v>
      </c>
      <c r="E24" s="954">
        <v>21.117987467983301</v>
      </c>
    </row>
    <row r="25" spans="1:5" x14ac:dyDescent="0.25">
      <c r="A25" s="1007" t="s">
        <v>1121</v>
      </c>
      <c r="B25" s="552">
        <v>19.398313027179007</v>
      </c>
      <c r="C25" s="954">
        <v>15.590163934426229</v>
      </c>
      <c r="D25" s="552">
        <v>9.1323022259379307</v>
      </c>
      <c r="E25" s="954">
        <v>10.106850495476101</v>
      </c>
    </row>
    <row r="26" spans="1:5" x14ac:dyDescent="0.25">
      <c r="A26" s="1007" t="s">
        <v>1122</v>
      </c>
      <c r="B26" s="552">
        <v>27.641636331650812</v>
      </c>
      <c r="C26" s="954">
        <v>19.853051627512407</v>
      </c>
      <c r="D26" s="552">
        <v>32.702960787256401</v>
      </c>
      <c r="E26" s="954">
        <v>28.1467223314243</v>
      </c>
    </row>
    <row r="27" spans="1:5" x14ac:dyDescent="0.25">
      <c r="A27" s="1007" t="s">
        <v>429</v>
      </c>
      <c r="B27" s="552"/>
      <c r="C27" s="954">
        <v>22.40000953324931</v>
      </c>
      <c r="D27" s="552">
        <v>16.5</v>
      </c>
      <c r="E27" s="954">
        <v>15.744142815826001</v>
      </c>
    </row>
    <row r="28" spans="1:5" x14ac:dyDescent="0.25">
      <c r="A28" s="1007" t="s">
        <v>1123</v>
      </c>
      <c r="B28" s="552"/>
      <c r="C28" s="954"/>
      <c r="D28" s="552">
        <v>16.2805188524225</v>
      </c>
      <c r="E28" s="954">
        <v>16.221706306010599</v>
      </c>
    </row>
    <row r="29" spans="1:5" x14ac:dyDescent="0.25">
      <c r="A29" s="1007" t="s">
        <v>430</v>
      </c>
      <c r="B29" s="552"/>
      <c r="C29" s="954"/>
      <c r="D29" s="552">
        <v>9.9150117446081598</v>
      </c>
      <c r="E29" s="954">
        <v>10.4550524934383</v>
      </c>
    </row>
    <row r="30" spans="1:5" x14ac:dyDescent="0.25">
      <c r="A30" s="1007" t="s">
        <v>1124</v>
      </c>
      <c r="B30" s="552">
        <v>22.88654237916905</v>
      </c>
      <c r="C30" s="954">
        <v>18.559228288821718</v>
      </c>
      <c r="D30" s="552">
        <v>12.6862768420552</v>
      </c>
      <c r="E30" s="954">
        <v>9.9619352553409897</v>
      </c>
    </row>
    <row r="31" spans="1:5" x14ac:dyDescent="0.25">
      <c r="A31" s="1007" t="s">
        <v>1125</v>
      </c>
      <c r="B31" s="552">
        <v>22.148114839156001</v>
      </c>
      <c r="C31" s="954">
        <v>20.107101212686569</v>
      </c>
      <c r="D31" s="552">
        <v>7.9492613600947504</v>
      </c>
      <c r="E31" s="954">
        <v>10.8897747069419</v>
      </c>
    </row>
    <row r="32" spans="1:5" x14ac:dyDescent="0.25">
      <c r="A32" s="1007" t="s">
        <v>1126</v>
      </c>
      <c r="B32" s="552">
        <v>20.519329296693058</v>
      </c>
      <c r="C32" s="954">
        <v>17.837544802867384</v>
      </c>
      <c r="D32" s="552">
        <v>13.5973567002324</v>
      </c>
      <c r="E32" s="954">
        <v>17.0564477276377</v>
      </c>
    </row>
    <row r="33" spans="1:5" x14ac:dyDescent="0.25">
      <c r="A33" s="1007" t="s">
        <v>1127</v>
      </c>
      <c r="B33" s="552">
        <v>19.615466101694917</v>
      </c>
      <c r="C33" s="954">
        <v>18.447030218825983</v>
      </c>
      <c r="D33" s="552">
        <v>7.98845432241305</v>
      </c>
      <c r="E33" s="954">
        <v>16.232964030960702</v>
      </c>
    </row>
    <row r="34" spans="1:5" x14ac:dyDescent="0.25">
      <c r="A34" s="1007" t="s">
        <v>1128</v>
      </c>
      <c r="B34" s="552">
        <v>24.28924265004742</v>
      </c>
      <c r="C34" s="954">
        <v>21.198278972717716</v>
      </c>
      <c r="D34" s="552">
        <v>10.0811238645008</v>
      </c>
      <c r="E34" s="954">
        <v>13.1567599715685</v>
      </c>
    </row>
    <row r="35" spans="1:5" x14ac:dyDescent="0.25">
      <c r="A35" s="1007" t="s">
        <v>431</v>
      </c>
      <c r="B35" s="552"/>
      <c r="C35" s="954"/>
      <c r="D35" s="552">
        <v>11.3733134888537</v>
      </c>
      <c r="E35" s="954">
        <v>11.6687892142217</v>
      </c>
    </row>
    <row r="36" spans="1:5" x14ac:dyDescent="0.25">
      <c r="A36" s="1007" t="s">
        <v>423</v>
      </c>
      <c r="B36" s="552">
        <v>18.530724616401145</v>
      </c>
      <c r="C36" s="954">
        <v>19.050428082191782</v>
      </c>
      <c r="D36" s="552">
        <v>11.837595907928399</v>
      </c>
      <c r="E36" s="954">
        <v>14.938526912181301</v>
      </c>
    </row>
    <row r="37" spans="1:5" x14ac:dyDescent="0.25">
      <c r="A37" s="1007" t="s">
        <v>1129</v>
      </c>
      <c r="B37" s="552"/>
      <c r="C37" s="954">
        <v>26.071932432230899</v>
      </c>
      <c r="D37" s="552">
        <v>17.5919260183117</v>
      </c>
      <c r="E37" s="954">
        <v>21.674271171992899</v>
      </c>
    </row>
    <row r="38" spans="1:5" x14ac:dyDescent="0.25">
      <c r="A38" s="1007" t="s">
        <v>428</v>
      </c>
      <c r="B38" s="552">
        <v>19.355419708746176</v>
      </c>
      <c r="C38" s="954">
        <v>24.392214058748525</v>
      </c>
      <c r="D38" s="552">
        <v>17.130367043911502</v>
      </c>
      <c r="E38" s="954">
        <v>19.833870518317799</v>
      </c>
    </row>
    <row r="39" spans="1:5" ht="15.75" thickBot="1" x14ac:dyDescent="0.3">
      <c r="A39" s="255" t="s">
        <v>1130</v>
      </c>
      <c r="B39" s="1009">
        <v>23.2</v>
      </c>
      <c r="C39" s="435">
        <v>20</v>
      </c>
      <c r="D39" s="1009">
        <v>13.9791087852277</v>
      </c>
      <c r="E39" s="435">
        <v>14.5400375751348</v>
      </c>
    </row>
    <row r="40" spans="1:5" ht="15.75" thickTop="1" x14ac:dyDescent="0.25">
      <c r="A40" s="1011" t="s">
        <v>1131</v>
      </c>
      <c r="B40" s="1010">
        <v>23.416636129606573</v>
      </c>
      <c r="C40" s="969">
        <v>21.218825640977478</v>
      </c>
      <c r="D40" s="1010">
        <v>13.667644255151105</v>
      </c>
      <c r="E40" s="969">
        <v>15.934380293081436</v>
      </c>
    </row>
    <row r="41" spans="1:5" ht="15.75" thickBot="1" x14ac:dyDescent="0.3">
      <c r="A41" s="255" t="s">
        <v>1132</v>
      </c>
      <c r="B41" s="1009">
        <v>21.757957926246881</v>
      </c>
      <c r="C41" s="435">
        <v>19.790183981178579</v>
      </c>
      <c r="D41" s="1009">
        <v>11.651728629552002</v>
      </c>
      <c r="E41" s="435">
        <v>14.295586619566336</v>
      </c>
    </row>
    <row r="42" spans="1:5" x14ac:dyDescent="0.25">
      <c r="A42" s="1006" t="s">
        <v>1133</v>
      </c>
      <c r="B42" s="940">
        <v>18.530724616401145</v>
      </c>
      <c r="C42" s="169">
        <v>15.590163934426229</v>
      </c>
      <c r="D42" s="940">
        <v>7.9492613600947504</v>
      </c>
      <c r="E42" s="169">
        <v>9.9619352553409897</v>
      </c>
    </row>
    <row r="43" spans="1:5" ht="15.75" thickBot="1" x14ac:dyDescent="0.3">
      <c r="A43" s="1012" t="s">
        <v>1134</v>
      </c>
      <c r="B43" s="553">
        <v>34.677311398023711</v>
      </c>
      <c r="C43" s="955">
        <v>29.281534460338101</v>
      </c>
      <c r="D43" s="553">
        <v>32.702960787256401</v>
      </c>
      <c r="E43" s="955">
        <v>28.1467223314243</v>
      </c>
    </row>
    <row r="44" spans="1:5" ht="15.75" thickTop="1" x14ac:dyDescent="0.25"/>
  </sheetData>
  <mergeCells count="2">
    <mergeCell ref="B4:C4"/>
    <mergeCell ref="A3:E3"/>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4">
    <tabColor rgb="FFFFFFCC"/>
  </sheetPr>
  <dimension ref="A1:F41"/>
  <sheetViews>
    <sheetView workbookViewId="0">
      <selection sqref="A1:B1"/>
    </sheetView>
  </sheetViews>
  <sheetFormatPr baseColWidth="10" defaultRowHeight="15" x14ac:dyDescent="0.25"/>
  <cols>
    <col min="2" max="2" width="19.7109375" customWidth="1"/>
    <col min="3" max="3" width="19" customWidth="1"/>
    <col min="4" max="4" width="17.42578125" customWidth="1"/>
    <col min="5" max="5" width="17.7109375" customWidth="1"/>
  </cols>
  <sheetData>
    <row r="1" spans="1:6" ht="18.75" x14ac:dyDescent="0.3">
      <c r="A1" s="289" t="s">
        <v>1141</v>
      </c>
      <c r="B1" s="896" t="s">
        <v>1142</v>
      </c>
    </row>
    <row r="2" spans="1:6" ht="15.75" thickBot="1" x14ac:dyDescent="0.3"/>
    <row r="3" spans="1:6" ht="48" customHeight="1" thickBot="1" x14ac:dyDescent="0.3">
      <c r="A3" s="1005"/>
      <c r="B3" s="1003" t="s">
        <v>1148</v>
      </c>
      <c r="C3" s="948" t="s">
        <v>1147</v>
      </c>
      <c r="D3" s="1004" t="s">
        <v>1145</v>
      </c>
      <c r="E3" s="948" t="s">
        <v>1146</v>
      </c>
      <c r="F3" s="510"/>
    </row>
    <row r="4" spans="1:6" x14ac:dyDescent="0.25">
      <c r="A4" s="1006" t="s">
        <v>1107</v>
      </c>
      <c r="B4" s="940">
        <v>819.16514988188646</v>
      </c>
      <c r="C4" s="169">
        <v>868.15076317785497</v>
      </c>
      <c r="D4" s="940">
        <v>12.0241361975775</v>
      </c>
      <c r="E4" s="169">
        <v>15.7338796382815</v>
      </c>
    </row>
    <row r="5" spans="1:6" x14ac:dyDescent="0.25">
      <c r="A5" s="1007" t="s">
        <v>422</v>
      </c>
      <c r="B5" s="552">
        <v>606.6</v>
      </c>
      <c r="C5" s="954">
        <v>779.4</v>
      </c>
      <c r="D5" s="552">
        <v>9.2896188474404102</v>
      </c>
      <c r="E5" s="954">
        <v>12.2386001697023</v>
      </c>
    </row>
    <row r="6" spans="1:6" x14ac:dyDescent="0.25">
      <c r="A6" s="1007" t="s">
        <v>1108</v>
      </c>
      <c r="B6" s="552">
        <v>672.99993900000004</v>
      </c>
      <c r="C6" s="954">
        <v>746.375</v>
      </c>
      <c r="D6" s="552">
        <v>8.1025266866487904</v>
      </c>
      <c r="E6" s="954">
        <v>12.3957955719682</v>
      </c>
    </row>
    <row r="7" spans="1:6" x14ac:dyDescent="0.25">
      <c r="A7" s="1007" t="s">
        <v>1109</v>
      </c>
      <c r="B7" s="552">
        <v>740.37248948707486</v>
      </c>
      <c r="C7" s="954">
        <v>799.31287902532461</v>
      </c>
      <c r="D7" s="552">
        <v>17.661749361538298</v>
      </c>
      <c r="E7" s="954">
        <v>17.661749361538298</v>
      </c>
    </row>
    <row r="8" spans="1:6" x14ac:dyDescent="0.25">
      <c r="A8" s="1007" t="s">
        <v>1110</v>
      </c>
      <c r="B8" s="552">
        <v>1086.8879999999999</v>
      </c>
      <c r="C8" s="954">
        <v>1086.8879999999999</v>
      </c>
      <c r="D8" s="552">
        <v>25.098546422885601</v>
      </c>
      <c r="E8" s="954">
        <v>24.641894482022</v>
      </c>
    </row>
    <row r="9" spans="1:6" x14ac:dyDescent="0.25">
      <c r="A9" s="1007" t="s">
        <v>1111</v>
      </c>
      <c r="B9" s="552">
        <v>646.79999999999995</v>
      </c>
      <c r="C9" s="954">
        <v>862.40000000000009</v>
      </c>
      <c r="D9" s="552">
        <v>11.2109472483333</v>
      </c>
      <c r="E9" s="954">
        <v>18.681311139192498</v>
      </c>
    </row>
    <row r="10" spans="1:6" x14ac:dyDescent="0.25">
      <c r="A10" s="1007" t="s">
        <v>425</v>
      </c>
      <c r="B10" s="552">
        <v>650</v>
      </c>
      <c r="C10" s="954">
        <v>650</v>
      </c>
      <c r="D10" s="552">
        <v>11.515342071369</v>
      </c>
      <c r="E10" s="954">
        <v>11.515342071369</v>
      </c>
    </row>
    <row r="11" spans="1:6" x14ac:dyDescent="0.25">
      <c r="A11" s="1007" t="s">
        <v>1112</v>
      </c>
      <c r="B11" s="552">
        <v>630</v>
      </c>
      <c r="C11" s="954">
        <v>630</v>
      </c>
      <c r="D11" s="552">
        <v>14.905810176831499</v>
      </c>
      <c r="E11" s="954">
        <v>16.197380106571899</v>
      </c>
    </row>
    <row r="12" spans="1:6" x14ac:dyDescent="0.25">
      <c r="A12" s="1007" t="s">
        <v>426</v>
      </c>
      <c r="B12" s="552">
        <v>595.35</v>
      </c>
      <c r="C12" s="954">
        <v>680.4</v>
      </c>
      <c r="D12" s="552">
        <v>9.7626737326267392</v>
      </c>
      <c r="E12" s="954">
        <v>14.030562742561401</v>
      </c>
    </row>
    <row r="13" spans="1:6" x14ac:dyDescent="0.25">
      <c r="A13" s="1007" t="s">
        <v>427</v>
      </c>
      <c r="B13" s="552">
        <v>645.99</v>
      </c>
      <c r="C13" s="954">
        <v>917.8</v>
      </c>
      <c r="D13" s="552">
        <v>15.0280913096466</v>
      </c>
      <c r="E13" s="954">
        <v>18.6897432860839</v>
      </c>
    </row>
    <row r="14" spans="1:6" x14ac:dyDescent="0.25">
      <c r="A14" s="1007" t="s">
        <v>424</v>
      </c>
      <c r="B14" s="552">
        <v>755.91746732997592</v>
      </c>
      <c r="C14" s="954">
        <v>804.85895524141802</v>
      </c>
      <c r="D14" s="552">
        <v>14.8724867965849</v>
      </c>
      <c r="E14" s="954">
        <v>16.708415596228601</v>
      </c>
    </row>
    <row r="15" spans="1:6" x14ac:dyDescent="0.25">
      <c r="A15" s="1007" t="s">
        <v>1113</v>
      </c>
      <c r="B15" s="552">
        <v>415.089</v>
      </c>
      <c r="C15" s="954">
        <v>589.41</v>
      </c>
      <c r="D15" s="552"/>
      <c r="E15" s="954"/>
    </row>
    <row r="16" spans="1:6" x14ac:dyDescent="0.25">
      <c r="A16" s="1007" t="s">
        <v>1114</v>
      </c>
      <c r="B16" s="552">
        <v>603.9</v>
      </c>
      <c r="C16" s="954">
        <v>603.9</v>
      </c>
      <c r="D16" s="552">
        <v>10.7025063105272</v>
      </c>
      <c r="E16" s="954">
        <v>10.7700329384603</v>
      </c>
    </row>
    <row r="17" spans="1:5" x14ac:dyDescent="0.25">
      <c r="A17" s="1007" t="s">
        <v>1115</v>
      </c>
      <c r="B17" s="552">
        <v>623.88</v>
      </c>
      <c r="C17" s="954">
        <v>623.88</v>
      </c>
      <c r="D17" s="552">
        <v>10.274181991879599</v>
      </c>
      <c r="E17" s="954">
        <v>10.274181991879599</v>
      </c>
    </row>
    <row r="18" spans="1:5" x14ac:dyDescent="0.25">
      <c r="A18" s="1007" t="s">
        <v>1116</v>
      </c>
      <c r="B18" s="552">
        <v>734.80000000000007</v>
      </c>
      <c r="C18" s="954">
        <v>915</v>
      </c>
      <c r="D18" s="552">
        <v>14.4</v>
      </c>
      <c r="E18" s="954">
        <v>15.916151009438099</v>
      </c>
    </row>
    <row r="19" spans="1:5" x14ac:dyDescent="0.25">
      <c r="A19" s="1007" t="s">
        <v>1117</v>
      </c>
      <c r="B19" s="552">
        <v>597.99889800000005</v>
      </c>
      <c r="C19" s="954">
        <v>819.55311918700011</v>
      </c>
      <c r="D19" s="552">
        <v>12.755675234021201</v>
      </c>
      <c r="E19" s="954">
        <v>20.5679429388621</v>
      </c>
    </row>
    <row r="20" spans="1:5" x14ac:dyDescent="0.25">
      <c r="A20" s="1007" t="s">
        <v>1118</v>
      </c>
      <c r="B20" s="552">
        <v>630</v>
      </c>
      <c r="C20" s="954">
        <v>770.00000000000011</v>
      </c>
      <c r="D20" s="552">
        <v>11.8832299003142</v>
      </c>
      <c r="E20" s="954">
        <v>11.336618475261799</v>
      </c>
    </row>
    <row r="21" spans="1:5" x14ac:dyDescent="0.25">
      <c r="A21" s="1007" t="s">
        <v>1119</v>
      </c>
      <c r="B21" s="552">
        <v>601.5</v>
      </c>
      <c r="C21" s="954">
        <v>706.76249999999993</v>
      </c>
      <c r="D21" s="552">
        <v>14.417077286266601</v>
      </c>
      <c r="E21" s="954">
        <v>18.377241703351501</v>
      </c>
    </row>
    <row r="22" spans="1:5" x14ac:dyDescent="0.25">
      <c r="A22" s="1007" t="s">
        <v>1120</v>
      </c>
      <c r="B22" s="552">
        <v>627</v>
      </c>
      <c r="C22" s="954">
        <v>807.4</v>
      </c>
      <c r="D22" s="552">
        <v>19.692226067812399</v>
      </c>
      <c r="E22" s="954">
        <v>21.117987467983301</v>
      </c>
    </row>
    <row r="23" spans="1:5" x14ac:dyDescent="0.25">
      <c r="A23" s="1007" t="s">
        <v>1121</v>
      </c>
      <c r="B23" s="552">
        <v>633.6</v>
      </c>
      <c r="C23" s="954">
        <v>739.2</v>
      </c>
      <c r="D23" s="552">
        <v>9.1323022259379307</v>
      </c>
      <c r="E23" s="954">
        <v>10.106850495476101</v>
      </c>
    </row>
    <row r="24" spans="1:5" x14ac:dyDescent="0.25">
      <c r="A24" s="1007" t="s">
        <v>1122</v>
      </c>
      <c r="B24" s="552">
        <v>1046.6666666666661</v>
      </c>
      <c r="C24" s="954">
        <v>800</v>
      </c>
      <c r="D24" s="552">
        <v>32.702960787256401</v>
      </c>
      <c r="E24" s="954">
        <v>28.1467223314243</v>
      </c>
    </row>
    <row r="25" spans="1:5" x14ac:dyDescent="0.25">
      <c r="A25" s="1007" t="s">
        <v>429</v>
      </c>
      <c r="B25" s="552">
        <v>750</v>
      </c>
      <c r="C25" s="954">
        <v>930</v>
      </c>
      <c r="D25" s="552">
        <v>16.5</v>
      </c>
      <c r="E25" s="954">
        <v>15.744142815826001</v>
      </c>
    </row>
    <row r="26" spans="1:5" x14ac:dyDescent="0.25">
      <c r="A26" s="1007" t="s">
        <v>1123</v>
      </c>
      <c r="B26" s="552">
        <v>845.01800000000003</v>
      </c>
      <c r="C26" s="954">
        <v>930.03599999999994</v>
      </c>
      <c r="D26" s="552">
        <v>16.2805188524225</v>
      </c>
      <c r="E26" s="954">
        <v>16.221706306010599</v>
      </c>
    </row>
    <row r="27" spans="1:5" x14ac:dyDescent="0.25">
      <c r="A27" s="1007" t="s">
        <v>430</v>
      </c>
      <c r="B27" s="552">
        <v>653.6</v>
      </c>
      <c r="C27" s="954">
        <v>741</v>
      </c>
      <c r="D27" s="552">
        <v>9.9150117446081598</v>
      </c>
      <c r="E27" s="954">
        <v>10.4550524934383</v>
      </c>
    </row>
    <row r="28" spans="1:5" x14ac:dyDescent="0.25">
      <c r="A28" s="1007" t="s">
        <v>1124</v>
      </c>
      <c r="B28" s="552">
        <v>496.8</v>
      </c>
      <c r="C28" s="954">
        <v>502.20000000000005</v>
      </c>
      <c r="D28" s="552">
        <v>12.6862768420552</v>
      </c>
      <c r="E28" s="954">
        <v>9.9619352553409897</v>
      </c>
    </row>
    <row r="29" spans="1:5" x14ac:dyDescent="0.25">
      <c r="A29" s="1007" t="s">
        <v>1125</v>
      </c>
      <c r="B29" s="552">
        <v>761.2</v>
      </c>
      <c r="C29" s="954">
        <v>865</v>
      </c>
      <c r="D29" s="552">
        <v>7.9492613600947504</v>
      </c>
      <c r="E29" s="954">
        <v>10.8897747069419</v>
      </c>
    </row>
    <row r="30" spans="1:5" x14ac:dyDescent="0.25">
      <c r="A30" s="1007" t="s">
        <v>1126</v>
      </c>
      <c r="B30" s="552">
        <v>652.05000000000007</v>
      </c>
      <c r="C30" s="954">
        <v>841.05000000000007</v>
      </c>
      <c r="D30" s="552">
        <v>13.5973567002324</v>
      </c>
      <c r="E30" s="954">
        <v>17.0564477276377</v>
      </c>
    </row>
    <row r="31" spans="1:5" x14ac:dyDescent="0.25">
      <c r="A31" s="1007" t="s">
        <v>1127</v>
      </c>
      <c r="B31" s="552">
        <v>689.69999999999993</v>
      </c>
      <c r="C31" s="954">
        <v>689.69999999999993</v>
      </c>
      <c r="D31" s="552">
        <v>7.98845432241305</v>
      </c>
      <c r="E31" s="954">
        <v>16.232964030960702</v>
      </c>
    </row>
    <row r="32" spans="1:5" x14ac:dyDescent="0.25">
      <c r="A32" s="1007" t="s">
        <v>1128</v>
      </c>
      <c r="B32" s="552">
        <v>712.8</v>
      </c>
      <c r="C32" s="954">
        <v>880</v>
      </c>
      <c r="D32" s="552">
        <v>10.0811238645008</v>
      </c>
      <c r="E32" s="954">
        <v>13.1567599715685</v>
      </c>
    </row>
    <row r="33" spans="1:5" x14ac:dyDescent="0.25">
      <c r="A33" s="1007" t="s">
        <v>431</v>
      </c>
      <c r="B33" s="552"/>
      <c r="C33" s="954"/>
      <c r="D33" s="552">
        <v>11.3733134888537</v>
      </c>
      <c r="E33" s="954">
        <v>11.6687892142217</v>
      </c>
    </row>
    <row r="34" spans="1:5" x14ac:dyDescent="0.25">
      <c r="A34" s="1007" t="s">
        <v>423</v>
      </c>
      <c r="B34" s="552"/>
      <c r="C34" s="954"/>
      <c r="D34" s="552">
        <v>11.837595907928399</v>
      </c>
      <c r="E34" s="954">
        <v>14.938526912181301</v>
      </c>
    </row>
    <row r="35" spans="1:5" x14ac:dyDescent="0.25">
      <c r="A35" s="1007" t="s">
        <v>1129</v>
      </c>
      <c r="B35" s="552">
        <v>551.25</v>
      </c>
      <c r="C35" s="954">
        <v>621.25</v>
      </c>
      <c r="D35" s="552">
        <v>17.5919260183117</v>
      </c>
      <c r="E35" s="954">
        <v>21.674271171992899</v>
      </c>
    </row>
    <row r="36" spans="1:5" x14ac:dyDescent="0.25">
      <c r="A36" s="1007" t="s">
        <v>428</v>
      </c>
      <c r="B36" s="552">
        <v>715.66666666666663</v>
      </c>
      <c r="C36" s="954">
        <v>698.25</v>
      </c>
      <c r="D36" s="552">
        <v>17.130367043911502</v>
      </c>
      <c r="E36" s="954">
        <v>19.833870518317799</v>
      </c>
    </row>
    <row r="37" spans="1:5" ht="15.75" thickBot="1" x14ac:dyDescent="0.3">
      <c r="A37" s="1008" t="s">
        <v>1130</v>
      </c>
      <c r="B37" s="553">
        <v>1067.76</v>
      </c>
      <c r="C37" s="955">
        <v>1096.9199999999998</v>
      </c>
      <c r="D37" s="553">
        <v>13.9791087852277</v>
      </c>
      <c r="E37" s="955">
        <v>14.5400375751348</v>
      </c>
    </row>
    <row r="38" spans="1:5" x14ac:dyDescent="0.25">
      <c r="A38" s="1006" t="s">
        <v>1131</v>
      </c>
      <c r="B38" s="940"/>
      <c r="C38" s="169"/>
      <c r="D38" s="940"/>
      <c r="E38" s="169"/>
    </row>
    <row r="39" spans="1:5" x14ac:dyDescent="0.25">
      <c r="A39" s="1007" t="s">
        <v>1132</v>
      </c>
      <c r="B39" s="552"/>
      <c r="C39" s="954"/>
      <c r="D39" s="552"/>
      <c r="E39" s="954"/>
    </row>
    <row r="40" spans="1:5" x14ac:dyDescent="0.25">
      <c r="A40" s="1007" t="s">
        <v>1133</v>
      </c>
      <c r="B40" s="552">
        <v>415.089</v>
      </c>
      <c r="C40" s="954">
        <v>502.20000000000005</v>
      </c>
      <c r="D40" s="552">
        <v>7.9492613600947504</v>
      </c>
      <c r="E40" s="954">
        <v>9.9619352553409897</v>
      </c>
    </row>
    <row r="41" spans="1:5" ht="15.75" thickBot="1" x14ac:dyDescent="0.3">
      <c r="A41" s="1008" t="s">
        <v>1134</v>
      </c>
      <c r="B41" s="553">
        <v>1086.8879999999999</v>
      </c>
      <c r="C41" s="955">
        <v>1096.9199999999998</v>
      </c>
      <c r="D41" s="553">
        <v>32.702960787256401</v>
      </c>
      <c r="E41" s="955">
        <v>28.1467223314243</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3">
    <tabColor rgb="FFFFFFCC"/>
  </sheetPr>
  <dimension ref="A1:C22"/>
  <sheetViews>
    <sheetView workbookViewId="0">
      <selection activeCell="C36" sqref="C36"/>
    </sheetView>
  </sheetViews>
  <sheetFormatPr baseColWidth="10" defaultRowHeight="15" x14ac:dyDescent="0.25"/>
  <cols>
    <col min="2" max="2" width="20.85546875" customWidth="1"/>
    <col min="3" max="3" width="22.28515625" customWidth="1"/>
  </cols>
  <sheetData>
    <row r="1" spans="1:3" ht="18.75" x14ac:dyDescent="0.3">
      <c r="A1" s="289" t="s">
        <v>1609</v>
      </c>
      <c r="B1" s="896" t="s">
        <v>1610</v>
      </c>
    </row>
    <row r="2" spans="1:3" ht="15.75" thickBot="1" x14ac:dyDescent="0.3"/>
    <row r="3" spans="1:3" ht="60.75" thickBot="1" x14ac:dyDescent="0.3">
      <c r="A3" s="1803" t="s">
        <v>406</v>
      </c>
      <c r="B3" s="1804" t="s">
        <v>1611</v>
      </c>
      <c r="C3" s="1805" t="s">
        <v>1612</v>
      </c>
    </row>
    <row r="4" spans="1:3" x14ac:dyDescent="0.25">
      <c r="A4" s="1799" t="s">
        <v>1593</v>
      </c>
      <c r="B4" s="1791">
        <v>9.1355519890628063</v>
      </c>
      <c r="C4" s="1792">
        <v>116.57623430110129</v>
      </c>
    </row>
    <row r="5" spans="1:3" x14ac:dyDescent="0.25">
      <c r="A5" s="1802" t="s">
        <v>422</v>
      </c>
      <c r="B5" s="1793">
        <v>29.194575903090282</v>
      </c>
      <c r="C5" s="1794">
        <v>262.54645346001547</v>
      </c>
    </row>
    <row r="6" spans="1:3" x14ac:dyDescent="0.25">
      <c r="A6" s="1800" t="s">
        <v>1594</v>
      </c>
      <c r="B6" s="1795">
        <v>15.537206266691143</v>
      </c>
      <c r="C6" s="1796">
        <v>202.00615654769717</v>
      </c>
    </row>
    <row r="7" spans="1:3" x14ac:dyDescent="0.25">
      <c r="A7" s="1800" t="s">
        <v>1595</v>
      </c>
      <c r="B7" s="1795">
        <v>10.097039707102763</v>
      </c>
      <c r="C7" s="1796">
        <v>111.35354302911284</v>
      </c>
    </row>
    <row r="8" spans="1:3" x14ac:dyDescent="0.25">
      <c r="A8" s="1800" t="s">
        <v>1596</v>
      </c>
      <c r="B8" s="1795">
        <v>22.896831239162807</v>
      </c>
      <c r="C8" s="1796">
        <v>244.43934324159383</v>
      </c>
    </row>
    <row r="9" spans="1:3" x14ac:dyDescent="0.25">
      <c r="A9" s="1800" t="s">
        <v>1597</v>
      </c>
      <c r="B9" s="1795">
        <v>12.247621848407604</v>
      </c>
      <c r="C9" s="1796">
        <v>142.89315598488437</v>
      </c>
    </row>
    <row r="10" spans="1:3" x14ac:dyDescent="0.25">
      <c r="A10" s="1800" t="s">
        <v>1598</v>
      </c>
      <c r="B10" s="1795">
        <v>7.3542025761053225</v>
      </c>
      <c r="C10" s="1796">
        <v>91.140845041827333</v>
      </c>
    </row>
    <row r="11" spans="1:3" x14ac:dyDescent="0.25">
      <c r="A11" s="1800" t="s">
        <v>1599</v>
      </c>
      <c r="B11" s="1795">
        <v>21.119752272398902</v>
      </c>
      <c r="C11" s="1796">
        <v>182.63009991003031</v>
      </c>
    </row>
    <row r="12" spans="1:3" x14ac:dyDescent="0.25">
      <c r="A12" s="1800" t="s">
        <v>1600</v>
      </c>
      <c r="B12" s="1795">
        <v>17.736959724326912</v>
      </c>
      <c r="C12" s="1796">
        <v>391.93470057651956</v>
      </c>
    </row>
    <row r="13" spans="1:3" x14ac:dyDescent="0.25">
      <c r="A13" s="1800" t="s">
        <v>1601</v>
      </c>
      <c r="B13" s="1795">
        <v>20.194609561307576</v>
      </c>
      <c r="C13" s="1796">
        <v>203.43485172565934</v>
      </c>
    </row>
    <row r="14" spans="1:3" x14ac:dyDescent="0.25">
      <c r="A14" s="1800" t="s">
        <v>1602</v>
      </c>
      <c r="B14" s="1795">
        <v>8.6022488106542383</v>
      </c>
      <c r="C14" s="1796">
        <v>147.69232918256367</v>
      </c>
    </row>
    <row r="15" spans="1:3" x14ac:dyDescent="0.25">
      <c r="A15" s="1800" t="s">
        <v>1603</v>
      </c>
      <c r="B15" s="1795">
        <v>8.2055337933290993</v>
      </c>
      <c r="C15" s="1796">
        <v>77.999750532110866</v>
      </c>
    </row>
    <row r="16" spans="1:3" x14ac:dyDescent="0.25">
      <c r="A16" s="1800" t="s">
        <v>1604</v>
      </c>
      <c r="B16" s="1795">
        <v>9.7893874138210606</v>
      </c>
      <c r="C16" s="1796">
        <v>93.39092431187396</v>
      </c>
    </row>
    <row r="17" spans="1:3" x14ac:dyDescent="0.25">
      <c r="A17" s="1800" t="s">
        <v>1605</v>
      </c>
      <c r="B17" s="1795">
        <v>11.071956240087866</v>
      </c>
      <c r="C17" s="1796">
        <v>97.811011702619538</v>
      </c>
    </row>
    <row r="18" spans="1:3" x14ac:dyDescent="0.25">
      <c r="A18" s="1800" t="s">
        <v>1606</v>
      </c>
      <c r="B18" s="1795">
        <v>19.345306856441045</v>
      </c>
      <c r="C18" s="1796">
        <v>183.85584134307061</v>
      </c>
    </row>
    <row r="19" spans="1:3" x14ac:dyDescent="0.25">
      <c r="A19" s="1800" t="s">
        <v>1607</v>
      </c>
      <c r="B19" s="1795">
        <v>16.795023574747013</v>
      </c>
      <c r="C19" s="1796">
        <v>242.76618116417376</v>
      </c>
    </row>
    <row r="20" spans="1:3" ht="15.75" thickBot="1" x14ac:dyDescent="0.3">
      <c r="A20" s="1801" t="s">
        <v>1608</v>
      </c>
      <c r="B20" s="1797">
        <v>25.721921422181786</v>
      </c>
      <c r="C20" s="1798">
        <v>680.31477266298384</v>
      </c>
    </row>
    <row r="22" spans="1:3" x14ac:dyDescent="0.25">
      <c r="A22" s="2" t="s">
        <v>1613</v>
      </c>
    </row>
  </sheetData>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D5"/>
  <sheetViews>
    <sheetView workbookViewId="0">
      <selection activeCell="A3" sqref="A3:D3"/>
    </sheetView>
  </sheetViews>
  <sheetFormatPr baseColWidth="10" defaultRowHeight="15" x14ac:dyDescent="0.25"/>
  <sheetData>
    <row r="1" spans="1:4" ht="18.75" x14ac:dyDescent="0.3">
      <c r="A1" s="1" t="s">
        <v>69</v>
      </c>
      <c r="B1" s="1" t="s">
        <v>70</v>
      </c>
    </row>
    <row r="3" spans="1:4" x14ac:dyDescent="0.25">
      <c r="A3" s="1900" t="s">
        <v>1654</v>
      </c>
      <c r="B3" s="1900"/>
      <c r="C3" s="1900"/>
      <c r="D3" s="1900"/>
    </row>
    <row r="5" spans="1:4" s="3" customFormat="1" x14ac:dyDescent="0.25">
      <c r="A5" s="3" t="s">
        <v>71</v>
      </c>
    </row>
  </sheetData>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D5"/>
  <sheetViews>
    <sheetView workbookViewId="0">
      <selection activeCell="A3" sqref="A3:D3"/>
    </sheetView>
  </sheetViews>
  <sheetFormatPr baseColWidth="10" defaultRowHeight="15" x14ac:dyDescent="0.25"/>
  <sheetData>
    <row r="1" spans="1:4" ht="18.75" x14ac:dyDescent="0.3">
      <c r="A1" s="1" t="s">
        <v>72</v>
      </c>
      <c r="B1" s="1" t="s">
        <v>73</v>
      </c>
    </row>
    <row r="3" spans="1:4" x14ac:dyDescent="0.25">
      <c r="A3" s="1900" t="s">
        <v>1654</v>
      </c>
      <c r="B3" s="1900"/>
      <c r="C3" s="1900"/>
      <c r="D3" s="1900"/>
    </row>
    <row r="5" spans="1:4" s="3" customFormat="1" x14ac:dyDescent="0.25">
      <c r="A5" s="3" t="s">
        <v>74</v>
      </c>
    </row>
  </sheetData>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D5"/>
  <sheetViews>
    <sheetView workbookViewId="0"/>
  </sheetViews>
  <sheetFormatPr baseColWidth="10" defaultRowHeight="15" x14ac:dyDescent="0.25"/>
  <sheetData>
    <row r="1" spans="1:4" ht="18.75" x14ac:dyDescent="0.3">
      <c r="A1" s="1" t="s">
        <v>109</v>
      </c>
      <c r="B1" s="1" t="s">
        <v>110</v>
      </c>
    </row>
    <row r="3" spans="1:4" x14ac:dyDescent="0.25">
      <c r="A3" s="1900" t="s">
        <v>1654</v>
      </c>
      <c r="B3" s="1900"/>
      <c r="C3" s="1900"/>
      <c r="D3" s="1900"/>
    </row>
    <row r="5" spans="1:4" s="3" customFormat="1" x14ac:dyDescent="0.25">
      <c r="A5" s="3" t="s">
        <v>111</v>
      </c>
    </row>
  </sheetData>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tabColor theme="6" tint="0.39997558519241921"/>
  </sheetPr>
  <dimension ref="A1:G27"/>
  <sheetViews>
    <sheetView workbookViewId="0">
      <selection activeCell="G25" sqref="G25:H25"/>
    </sheetView>
  </sheetViews>
  <sheetFormatPr baseColWidth="10" defaultRowHeight="15" x14ac:dyDescent="0.25"/>
  <cols>
    <col min="1" max="1" width="17.28515625" customWidth="1"/>
    <col min="2" max="2" width="8" customWidth="1"/>
  </cols>
  <sheetData>
    <row r="1" spans="1:7" ht="18.75" x14ac:dyDescent="0.3">
      <c r="A1" s="1" t="s">
        <v>75</v>
      </c>
      <c r="B1" s="1" t="s">
        <v>76</v>
      </c>
    </row>
    <row r="2" spans="1:7" ht="24.75" customHeight="1" thickBot="1" x14ac:dyDescent="0.35">
      <c r="A2" s="1"/>
      <c r="B2" s="1"/>
    </row>
    <row r="3" spans="1:7" ht="14.25" customHeight="1" thickBot="1" x14ac:dyDescent="0.35">
      <c r="A3" s="1"/>
      <c r="B3" s="1"/>
      <c r="C3" s="2295" t="s">
        <v>704</v>
      </c>
      <c r="D3" s="2373"/>
      <c r="E3" s="2373"/>
      <c r="F3" s="2373"/>
      <c r="G3" s="2374"/>
    </row>
    <row r="4" spans="1:7" ht="15.75" thickBot="1" x14ac:dyDescent="0.3">
      <c r="C4" s="2021" t="s">
        <v>702</v>
      </c>
      <c r="D4" s="2021" t="s">
        <v>481</v>
      </c>
      <c r="E4" s="2021" t="s">
        <v>482</v>
      </c>
      <c r="F4" s="2021" t="s">
        <v>449</v>
      </c>
      <c r="G4" s="2021" t="s">
        <v>703</v>
      </c>
    </row>
    <row r="5" spans="1:7" x14ac:dyDescent="0.25">
      <c r="A5" s="2375" t="s">
        <v>340</v>
      </c>
      <c r="B5" s="2022" t="s">
        <v>697</v>
      </c>
      <c r="C5" s="2000">
        <v>2.4111980076896189E-2</v>
      </c>
      <c r="D5" s="476">
        <v>0.61733222649423281</v>
      </c>
      <c r="E5" s="476">
        <v>4.795635267389025E-2</v>
      </c>
      <c r="F5" s="476">
        <v>0.29884109577070955</v>
      </c>
      <c r="G5" s="477">
        <v>1.1758344984271234E-2</v>
      </c>
    </row>
    <row r="6" spans="1:7" x14ac:dyDescent="0.25">
      <c r="A6" s="2229"/>
      <c r="B6" s="2023" t="s">
        <v>698</v>
      </c>
      <c r="C6" s="1113">
        <v>1.3850654314105253E-2</v>
      </c>
      <c r="D6" s="455">
        <v>0.59002637946195091</v>
      </c>
      <c r="E6" s="455">
        <v>4.5316352392829842E-2</v>
      </c>
      <c r="F6" s="455">
        <v>0.34014563302087941</v>
      </c>
      <c r="G6" s="478">
        <v>1.0660980810234541E-2</v>
      </c>
    </row>
    <row r="7" spans="1:7" ht="15.75" thickBot="1" x14ac:dyDescent="0.3">
      <c r="A7" s="2230"/>
      <c r="B7" s="2024" t="s">
        <v>705</v>
      </c>
      <c r="C7" s="2001">
        <v>1.9112132914033207E-2</v>
      </c>
      <c r="D7" s="479">
        <v>0.60402740945889566</v>
      </c>
      <c r="E7" s="479">
        <v>4.6670008372934418E-2</v>
      </c>
      <c r="F7" s="479">
        <v>0.31896679669451111</v>
      </c>
      <c r="G7" s="480">
        <v>1.1223652559625654E-2</v>
      </c>
    </row>
    <row r="8" spans="1:7" ht="3" customHeight="1" thickBot="1" x14ac:dyDescent="0.3">
      <c r="A8" s="2025"/>
      <c r="B8" s="2026"/>
      <c r="C8" s="916"/>
      <c r="D8" s="1438"/>
      <c r="E8" s="1438"/>
      <c r="F8" s="1438"/>
      <c r="G8" s="910"/>
    </row>
    <row r="9" spans="1:7" x14ac:dyDescent="0.25">
      <c r="A9" s="2375" t="s">
        <v>336</v>
      </c>
      <c r="B9" s="2022" t="s">
        <v>697</v>
      </c>
      <c r="C9" s="2000">
        <v>2.9915851998515035E-2</v>
      </c>
      <c r="D9" s="476">
        <v>0.46587674792723671</v>
      </c>
      <c r="E9" s="476">
        <v>3.0225219651033287E-2</v>
      </c>
      <c r="F9" s="476">
        <v>0.45560574186363073</v>
      </c>
      <c r="G9" s="477">
        <v>1.8376438559584211E-2</v>
      </c>
    </row>
    <row r="10" spans="1:7" x14ac:dyDescent="0.25">
      <c r="A10" s="2229"/>
      <c r="B10" s="2023" t="s">
        <v>698</v>
      </c>
      <c r="C10" s="1113">
        <v>1.8453340350646361E-2</v>
      </c>
      <c r="D10" s="455">
        <v>0.41797967172132494</v>
      </c>
      <c r="E10" s="455">
        <v>2.6808328673398902E-2</v>
      </c>
      <c r="F10" s="455">
        <v>0.52123285418242826</v>
      </c>
      <c r="G10" s="478">
        <v>1.5525805072201573E-2</v>
      </c>
    </row>
    <row r="11" spans="1:7" ht="15.75" thickBot="1" x14ac:dyDescent="0.3">
      <c r="A11" s="2230"/>
      <c r="B11" s="2024" t="s">
        <v>705</v>
      </c>
      <c r="C11" s="2001">
        <v>2.4360302909525709E-2</v>
      </c>
      <c r="D11" s="479">
        <v>0.44266241530490236</v>
      </c>
      <c r="E11" s="479">
        <v>2.856915105619769E-2</v>
      </c>
      <c r="F11" s="479">
        <v>0.4874133120765245</v>
      </c>
      <c r="G11" s="480">
        <v>1.6994818652849741E-2</v>
      </c>
    </row>
    <row r="12" spans="1:7" ht="3" customHeight="1" thickBot="1" x14ac:dyDescent="0.3">
      <c r="A12" s="2025"/>
      <c r="B12" s="2026"/>
      <c r="C12" s="916"/>
      <c r="D12" s="1438"/>
      <c r="E12" s="1438"/>
      <c r="F12" s="1438"/>
      <c r="G12" s="910"/>
    </row>
    <row r="13" spans="1:7" x14ac:dyDescent="0.25">
      <c r="A13" s="2370" t="s">
        <v>699</v>
      </c>
      <c r="B13" s="2022" t="s">
        <v>697</v>
      </c>
      <c r="C13" s="2000">
        <v>2.7534418022528161E-2</v>
      </c>
      <c r="D13" s="476">
        <v>0.40323842302878599</v>
      </c>
      <c r="E13" s="476">
        <v>0.10497496871088861</v>
      </c>
      <c r="F13" s="476">
        <v>0.44712140175219023</v>
      </c>
      <c r="G13" s="477">
        <v>1.713078848560701E-2</v>
      </c>
    </row>
    <row r="14" spans="1:7" x14ac:dyDescent="0.25">
      <c r="A14" s="2371"/>
      <c r="B14" s="2023" t="s">
        <v>698</v>
      </c>
      <c r="C14" s="1113">
        <v>1.4761983745231381E-2</v>
      </c>
      <c r="D14" s="455">
        <v>0.38090894012274007</v>
      </c>
      <c r="E14" s="455">
        <v>0.1007629789351468</v>
      </c>
      <c r="F14" s="455">
        <v>0.49112622325427102</v>
      </c>
      <c r="G14" s="478">
        <v>1.2439873942610714E-2</v>
      </c>
    </row>
    <row r="15" spans="1:7" ht="15.75" thickBot="1" x14ac:dyDescent="0.3">
      <c r="A15" s="2372"/>
      <c r="B15" s="2024" t="s">
        <v>705</v>
      </c>
      <c r="C15" s="2001">
        <v>2.1334836164560018E-2</v>
      </c>
      <c r="D15" s="479">
        <v>0.39239996779647374</v>
      </c>
      <c r="E15" s="479">
        <v>0.10293052089203768</v>
      </c>
      <c r="F15" s="479">
        <v>0.4684807986474519</v>
      </c>
      <c r="G15" s="480">
        <v>1.4853876499476693E-2</v>
      </c>
    </row>
    <row r="16" spans="1:7" ht="3" customHeight="1" thickBot="1" x14ac:dyDescent="0.3">
      <c r="A16" s="2025"/>
      <c r="B16" s="2026"/>
      <c r="C16" s="916"/>
      <c r="D16" s="1438"/>
      <c r="E16" s="1438"/>
      <c r="F16" s="1438"/>
      <c r="G16" s="910"/>
    </row>
    <row r="17" spans="1:7" x14ac:dyDescent="0.25">
      <c r="A17" s="2370" t="s">
        <v>700</v>
      </c>
      <c r="B17" s="2022" t="s">
        <v>697</v>
      </c>
      <c r="C17" s="2000">
        <v>3.4460038215721155E-2</v>
      </c>
      <c r="D17" s="476">
        <v>0.50372273835408843</v>
      </c>
      <c r="E17" s="476">
        <v>8.7566712789088758E-2</v>
      </c>
      <c r="F17" s="476">
        <v>0.36911115503722736</v>
      </c>
      <c r="G17" s="477">
        <v>5.1393556038742839E-3</v>
      </c>
    </row>
    <row r="18" spans="1:7" x14ac:dyDescent="0.25">
      <c r="A18" s="2371"/>
      <c r="B18" s="2023" t="s">
        <v>698</v>
      </c>
      <c r="C18" s="1113">
        <v>1.8356164383561645E-2</v>
      </c>
      <c r="D18" s="455">
        <v>0.48424657534246573</v>
      </c>
      <c r="E18" s="455">
        <v>8.2465753424657534E-2</v>
      </c>
      <c r="F18" s="455">
        <v>0.41068493150684932</v>
      </c>
      <c r="G18" s="478">
        <v>4.2465753424657535E-3</v>
      </c>
    </row>
    <row r="19" spans="1:7" ht="15.75" thickBot="1" x14ac:dyDescent="0.3">
      <c r="A19" s="2372"/>
      <c r="B19" s="2024" t="s">
        <v>705</v>
      </c>
      <c r="C19" s="2001">
        <v>2.6564126674950464E-2</v>
      </c>
      <c r="D19" s="479">
        <v>0.49417335527420492</v>
      </c>
      <c r="E19" s="479">
        <v>8.5065654699936197E-2</v>
      </c>
      <c r="F19" s="479">
        <v>0.38949524801020924</v>
      </c>
      <c r="G19" s="480">
        <v>4.7016153406991973E-3</v>
      </c>
    </row>
    <row r="20" spans="1:7" ht="3" customHeight="1" thickBot="1" x14ac:dyDescent="0.3">
      <c r="A20" s="2025"/>
      <c r="B20" s="2026"/>
      <c r="C20" s="916"/>
      <c r="D20" s="1438"/>
      <c r="E20" s="1438"/>
      <c r="F20" s="1438"/>
      <c r="G20" s="910"/>
    </row>
    <row r="21" spans="1:7" x14ac:dyDescent="0.25">
      <c r="A21" s="2370" t="s">
        <v>701</v>
      </c>
      <c r="B21" s="2022" t="s">
        <v>697</v>
      </c>
      <c r="C21" s="2000">
        <v>2.0949527353259674E-2</v>
      </c>
      <c r="D21" s="476">
        <v>0.69351647546389406</v>
      </c>
      <c r="E21" s="476">
        <v>4.1793207891287182E-2</v>
      </c>
      <c r="F21" s="476">
        <v>0.23346550615132838</v>
      </c>
      <c r="G21" s="477">
        <v>1.0275283140230747E-2</v>
      </c>
    </row>
    <row r="22" spans="1:7" x14ac:dyDescent="0.25">
      <c r="A22" s="2371"/>
      <c r="B22" s="2023" t="s">
        <v>698</v>
      </c>
      <c r="C22" s="1113">
        <v>1.1997605609714383E-2</v>
      </c>
      <c r="D22" s="455">
        <v>0.6695228322216521</v>
      </c>
      <c r="E22" s="455">
        <v>3.9772532922866428E-2</v>
      </c>
      <c r="F22" s="455">
        <v>0.26869334701556352</v>
      </c>
      <c r="G22" s="478">
        <v>1.0013682230203522E-2</v>
      </c>
    </row>
    <row r="23" spans="1:7" ht="15.75" thickBot="1" x14ac:dyDescent="0.3">
      <c r="A23" s="2372"/>
      <c r="B23" s="2024" t="s">
        <v>705</v>
      </c>
      <c r="C23" s="2001">
        <v>1.6583319082912426E-2</v>
      </c>
      <c r="D23" s="479">
        <v>0.68181382137896807</v>
      </c>
      <c r="E23" s="479">
        <v>4.0807644342860959E-2</v>
      </c>
      <c r="F23" s="479">
        <v>0.25064752522324502</v>
      </c>
      <c r="G23" s="480">
        <v>1.0147689972013563E-2</v>
      </c>
    </row>
    <row r="27" spans="1:7" x14ac:dyDescent="0.25">
      <c r="A27" s="3" t="s">
        <v>77</v>
      </c>
    </row>
  </sheetData>
  <mergeCells count="6">
    <mergeCell ref="A21:A23"/>
    <mergeCell ref="C3:G3"/>
    <mergeCell ref="A5:A7"/>
    <mergeCell ref="A9:A11"/>
    <mergeCell ref="A13:A15"/>
    <mergeCell ref="A17:A19"/>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6" tint="0.39997558519241921"/>
  </sheetPr>
  <dimension ref="A1:G26"/>
  <sheetViews>
    <sheetView workbookViewId="0">
      <selection activeCell="I10" sqref="I10"/>
    </sheetView>
  </sheetViews>
  <sheetFormatPr baseColWidth="10" defaultRowHeight="15" x14ac:dyDescent="0.25"/>
  <cols>
    <col min="1" max="1" width="14.85546875" customWidth="1"/>
  </cols>
  <sheetData>
    <row r="1" spans="1:7" ht="18.75" x14ac:dyDescent="0.3">
      <c r="A1" s="1" t="s">
        <v>78</v>
      </c>
      <c r="B1" s="1" t="s">
        <v>79</v>
      </c>
    </row>
    <row r="2" spans="1:7" ht="15.75" thickBot="1" x14ac:dyDescent="0.3"/>
    <row r="3" spans="1:7" ht="19.5" thickBot="1" x14ac:dyDescent="0.35">
      <c r="A3" s="1"/>
      <c r="B3" s="1"/>
      <c r="C3" s="2364" t="s">
        <v>704</v>
      </c>
      <c r="D3" s="2365"/>
      <c r="E3" s="2365"/>
      <c r="F3" s="2365"/>
      <c r="G3" s="2366"/>
    </row>
    <row r="4" spans="1:7" ht="15.75" thickBot="1" x14ac:dyDescent="0.3">
      <c r="C4" s="312" t="s">
        <v>450</v>
      </c>
      <c r="D4" s="313" t="s">
        <v>452</v>
      </c>
      <c r="E4" s="313" t="s">
        <v>453</v>
      </c>
      <c r="F4" s="313" t="s">
        <v>449</v>
      </c>
      <c r="G4" s="314" t="s">
        <v>706</v>
      </c>
    </row>
    <row r="5" spans="1:7" x14ac:dyDescent="0.25">
      <c r="A5" s="2367" t="s">
        <v>340</v>
      </c>
      <c r="B5" s="2019" t="s">
        <v>697</v>
      </c>
      <c r="C5" s="476">
        <v>0.16051058972074964</v>
      </c>
      <c r="D5" s="476">
        <v>0.36068614817825667</v>
      </c>
      <c r="E5" s="476">
        <v>0.2873667096193927</v>
      </c>
      <c r="F5" s="476">
        <v>7.9887746365593995E-2</v>
      </c>
      <c r="G5" s="477">
        <v>0.11154880611600695</v>
      </c>
    </row>
    <row r="6" spans="1:7" x14ac:dyDescent="0.25">
      <c r="A6" s="2368"/>
      <c r="B6" s="456" t="s">
        <v>698</v>
      </c>
      <c r="C6" s="455">
        <v>0.23237188622242491</v>
      </c>
      <c r="D6" s="455">
        <v>0.2109863383305782</v>
      </c>
      <c r="E6" s="455">
        <v>0.32728153679530297</v>
      </c>
      <c r="F6" s="455">
        <v>0.11259001691082864</v>
      </c>
      <c r="G6" s="478">
        <v>0.11677022174086531</v>
      </c>
    </row>
    <row r="7" spans="1:7" ht="15.75" thickBot="1" x14ac:dyDescent="0.3">
      <c r="A7" s="2369"/>
      <c r="B7" s="2020" t="s">
        <v>705</v>
      </c>
      <c r="C7" s="479">
        <v>0.19475392618011761</v>
      </c>
      <c r="D7" s="479">
        <v>0.28935121259999363</v>
      </c>
      <c r="E7" s="479">
        <v>0.30638691831643949</v>
      </c>
      <c r="F7" s="479">
        <v>9.5471028435096361E-2</v>
      </c>
      <c r="G7" s="480">
        <v>0.11403691446835289</v>
      </c>
    </row>
    <row r="8" spans="1:7" ht="3" customHeight="1" thickBot="1" x14ac:dyDescent="0.3">
      <c r="A8" s="2027"/>
      <c r="B8" s="2028"/>
      <c r="C8" s="1438"/>
      <c r="D8" s="1438"/>
      <c r="E8" s="1438"/>
      <c r="F8" s="1438"/>
      <c r="G8" s="910"/>
    </row>
    <row r="9" spans="1:7" x14ac:dyDescent="0.25">
      <c r="A9" s="2367" t="s">
        <v>336</v>
      </c>
      <c r="B9" s="2019" t="s">
        <v>697</v>
      </c>
      <c r="C9" s="476">
        <v>0.26299930891499657</v>
      </c>
      <c r="D9" s="476">
        <v>0.30310988251554943</v>
      </c>
      <c r="E9" s="476">
        <v>0.25650310988251557</v>
      </c>
      <c r="F9" s="476">
        <v>8.6910850034554246E-2</v>
      </c>
      <c r="G9" s="477">
        <v>9.0476848652384242E-2</v>
      </c>
    </row>
    <row r="10" spans="1:7" x14ac:dyDescent="0.25">
      <c r="A10" s="2368"/>
      <c r="B10" s="456" t="s">
        <v>698</v>
      </c>
      <c r="C10" s="455">
        <v>0.35186009916570171</v>
      </c>
      <c r="D10" s="455">
        <v>0.19019625308037172</v>
      </c>
      <c r="E10" s="455">
        <v>0.24414358243520085</v>
      </c>
      <c r="F10" s="455">
        <v>0.12092871351800719</v>
      </c>
      <c r="G10" s="478">
        <v>9.287135180071851E-2</v>
      </c>
    </row>
    <row r="11" spans="1:7" ht="15.75" thickBot="1" x14ac:dyDescent="0.3">
      <c r="A11" s="2369"/>
      <c r="B11" s="2020" t="s">
        <v>705</v>
      </c>
      <c r="C11" s="479">
        <v>0.30584344938158498</v>
      </c>
      <c r="D11" s="479">
        <v>0.24866868987631699</v>
      </c>
      <c r="E11" s="479">
        <v>0.25054397617956942</v>
      </c>
      <c r="F11" s="479">
        <v>0.10331252863032524</v>
      </c>
      <c r="G11" s="480">
        <v>9.1631355932203395E-2</v>
      </c>
    </row>
    <row r="12" spans="1:7" ht="3" customHeight="1" thickBot="1" x14ac:dyDescent="0.3">
      <c r="A12" s="2027"/>
      <c r="B12" s="2028"/>
      <c r="C12" s="1438"/>
      <c r="D12" s="1438"/>
      <c r="E12" s="1438"/>
      <c r="F12" s="1438"/>
      <c r="G12" s="910"/>
    </row>
    <row r="13" spans="1:7" x14ac:dyDescent="0.25">
      <c r="A13" s="2361" t="s">
        <v>699</v>
      </c>
      <c r="B13" s="2019" t="s">
        <v>697</v>
      </c>
      <c r="C13" s="476">
        <v>0.29696450911964178</v>
      </c>
      <c r="D13" s="476">
        <v>0.29986172384276027</v>
      </c>
      <c r="E13" s="476">
        <v>0.24488048989267136</v>
      </c>
      <c r="F13" s="476">
        <v>7.3286363337064592E-2</v>
      </c>
      <c r="G13" s="477">
        <v>8.5006913807861989E-2</v>
      </c>
    </row>
    <row r="14" spans="1:7" x14ac:dyDescent="0.25">
      <c r="A14" s="2362"/>
      <c r="B14" s="456" t="s">
        <v>698</v>
      </c>
      <c r="C14" s="455">
        <v>0.3625267665952891</v>
      </c>
      <c r="D14" s="455">
        <v>0.17958600999286223</v>
      </c>
      <c r="E14" s="455">
        <v>0.26252676659528906</v>
      </c>
      <c r="F14" s="455">
        <v>0.10014275517487509</v>
      </c>
      <c r="G14" s="478">
        <v>9.5217701641684513E-2</v>
      </c>
    </row>
    <row r="15" spans="1:7" ht="15.75" thickBot="1" x14ac:dyDescent="0.3">
      <c r="A15" s="2363"/>
      <c r="B15" s="2020" t="s">
        <v>705</v>
      </c>
      <c r="C15" s="479">
        <v>0.32842415316642121</v>
      </c>
      <c r="D15" s="479">
        <v>0.24214816590745625</v>
      </c>
      <c r="E15" s="479">
        <v>0.25334794670685346</v>
      </c>
      <c r="F15" s="479">
        <v>8.6173236976401682E-2</v>
      </c>
      <c r="G15" s="480">
        <v>8.9906497242867423E-2</v>
      </c>
    </row>
    <row r="16" spans="1:7" ht="3" customHeight="1" thickBot="1" x14ac:dyDescent="0.3">
      <c r="A16" s="2027"/>
      <c r="B16" s="2028"/>
      <c r="C16" s="1438"/>
      <c r="D16" s="1438"/>
      <c r="E16" s="1438"/>
      <c r="F16" s="1438"/>
      <c r="G16" s="910"/>
    </row>
    <row r="17" spans="1:7" x14ac:dyDescent="0.25">
      <c r="A17" s="2361" t="s">
        <v>700</v>
      </c>
      <c r="B17" s="2019" t="s">
        <v>697</v>
      </c>
      <c r="C17" s="476">
        <v>0.19894857893872187</v>
      </c>
      <c r="D17" s="476">
        <v>0.33141668035704508</v>
      </c>
      <c r="E17" s="476">
        <v>0.29127649088220797</v>
      </c>
      <c r="F17" s="476">
        <v>7.3599474289469363E-2</v>
      </c>
      <c r="G17" s="477">
        <v>0.10475877553255572</v>
      </c>
    </row>
    <row r="18" spans="1:7" x14ac:dyDescent="0.25">
      <c r="A18" s="2362"/>
      <c r="B18" s="456" t="s">
        <v>698</v>
      </c>
      <c r="C18" s="455">
        <v>0.25341461984876018</v>
      </c>
      <c r="D18" s="455">
        <v>0.19831174160267306</v>
      </c>
      <c r="E18" s="455">
        <v>0.32663110381616745</v>
      </c>
      <c r="F18" s="455">
        <v>0.11266779998827599</v>
      </c>
      <c r="G18" s="478">
        <v>0.10897473474412334</v>
      </c>
    </row>
    <row r="19" spans="1:7" ht="15.75" thickBot="1" x14ac:dyDescent="0.3">
      <c r="A19" s="2363"/>
      <c r="B19" s="2020" t="s">
        <v>705</v>
      </c>
      <c r="C19" s="479">
        <v>0.22525481313703286</v>
      </c>
      <c r="D19" s="479">
        <v>0.26712910532276329</v>
      </c>
      <c r="E19" s="479">
        <v>0.30835220838052096</v>
      </c>
      <c r="F19" s="479">
        <v>9.2468856172140429E-2</v>
      </c>
      <c r="G19" s="480">
        <v>0.10679501698754247</v>
      </c>
    </row>
    <row r="20" spans="1:7" ht="3" customHeight="1" thickBot="1" x14ac:dyDescent="0.3">
      <c r="A20" s="2027"/>
      <c r="B20" s="2028"/>
      <c r="C20" s="1438"/>
      <c r="D20" s="1438"/>
      <c r="E20" s="1438"/>
      <c r="F20" s="1438"/>
      <c r="G20" s="910"/>
    </row>
    <row r="21" spans="1:7" x14ac:dyDescent="0.25">
      <c r="A21" s="2361" t="s">
        <v>701</v>
      </c>
      <c r="B21" s="2019" t="s">
        <v>697</v>
      </c>
      <c r="C21" s="476">
        <v>0.12041029701990237</v>
      </c>
      <c r="D21" s="476">
        <v>0.38259330978291128</v>
      </c>
      <c r="E21" s="476">
        <v>0.29782416372286391</v>
      </c>
      <c r="F21" s="476">
        <v>7.9646619937020144E-2</v>
      </c>
      <c r="G21" s="477">
        <v>0.11952560953730226</v>
      </c>
    </row>
    <row r="22" spans="1:7" x14ac:dyDescent="0.25">
      <c r="A22" s="2362"/>
      <c r="B22" s="456" t="s">
        <v>698</v>
      </c>
      <c r="C22" s="455">
        <v>0.18979048612159213</v>
      </c>
      <c r="D22" s="455">
        <v>0.22029142598411153</v>
      </c>
      <c r="E22" s="455">
        <v>0.35279146028566333</v>
      </c>
      <c r="F22" s="455">
        <v>0.11185050011662527</v>
      </c>
      <c r="G22" s="478">
        <v>0.12527612749200773</v>
      </c>
    </row>
    <row r="23" spans="1:7" ht="15.75" thickBot="1" x14ac:dyDescent="0.3">
      <c r="A23" s="2363"/>
      <c r="B23" s="2020" t="s">
        <v>705</v>
      </c>
      <c r="C23" s="479">
        <v>0.15330915242107318</v>
      </c>
      <c r="D23" s="479">
        <v>0.30563263447243866</v>
      </c>
      <c r="E23" s="479">
        <v>0.32388868105593599</v>
      </c>
      <c r="F23" s="479">
        <v>9.4917128869081505E-2</v>
      </c>
      <c r="G23" s="480">
        <v>0.1222524031814707</v>
      </c>
    </row>
    <row r="26" spans="1:7" x14ac:dyDescent="0.25">
      <c r="A26" s="3" t="s">
        <v>80</v>
      </c>
    </row>
  </sheetData>
  <mergeCells count="6">
    <mergeCell ref="A21:A23"/>
    <mergeCell ref="C3:G3"/>
    <mergeCell ref="A5:A7"/>
    <mergeCell ref="A9:A11"/>
    <mergeCell ref="A13:A15"/>
    <mergeCell ref="A17:A19"/>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tabColor theme="6" tint="0.39997558519241921"/>
  </sheetPr>
  <dimension ref="A1:S20"/>
  <sheetViews>
    <sheetView workbookViewId="0">
      <selection activeCell="J11" sqref="J11"/>
    </sheetView>
  </sheetViews>
  <sheetFormatPr baseColWidth="10" defaultRowHeight="15" x14ac:dyDescent="0.25"/>
  <cols>
    <col min="2" max="2" width="17.7109375" customWidth="1"/>
    <col min="8" max="8" width="18.140625" bestFit="1" customWidth="1"/>
    <col min="10" max="10" width="18.85546875" customWidth="1"/>
    <col min="18" max="18" width="18.5703125" customWidth="1"/>
  </cols>
  <sheetData>
    <row r="1" spans="1:19" ht="18.75" x14ac:dyDescent="0.3">
      <c r="A1" s="1" t="s">
        <v>81</v>
      </c>
      <c r="B1" s="1" t="s">
        <v>82</v>
      </c>
    </row>
    <row r="2" spans="1:19" ht="18.75" x14ac:dyDescent="0.3">
      <c r="A2" s="1"/>
      <c r="B2" s="1"/>
    </row>
    <row r="3" spans="1:19" x14ac:dyDescent="0.25">
      <c r="C3" s="2357" t="s">
        <v>711</v>
      </c>
      <c r="D3" s="2357"/>
      <c r="E3" s="2357"/>
      <c r="F3" s="2357"/>
      <c r="G3" s="2357"/>
      <c r="H3" s="2357"/>
    </row>
    <row r="4" spans="1:19" ht="15.75" thickBot="1" x14ac:dyDescent="0.3">
      <c r="B4" s="457"/>
      <c r="C4" s="458" t="s">
        <v>702</v>
      </c>
      <c r="D4" s="458" t="s">
        <v>481</v>
      </c>
      <c r="E4" s="458" t="s">
        <v>482</v>
      </c>
      <c r="F4" s="462" t="s">
        <v>707</v>
      </c>
      <c r="G4" s="458" t="s">
        <v>708</v>
      </c>
      <c r="H4" s="458" t="s">
        <v>709</v>
      </c>
    </row>
    <row r="5" spans="1:19" x14ac:dyDescent="0.25">
      <c r="A5" s="2358" t="s">
        <v>340</v>
      </c>
      <c r="B5" s="468" t="s">
        <v>698</v>
      </c>
      <c r="C5" s="168">
        <v>0.32751650376132235</v>
      </c>
      <c r="D5" s="168">
        <v>43.275676782150349</v>
      </c>
      <c r="E5" s="168">
        <v>20.178087098920219</v>
      </c>
      <c r="F5" s="463">
        <v>34.926564658922267</v>
      </c>
      <c r="G5" s="168">
        <v>0.51686198249833681</v>
      </c>
      <c r="H5" s="169">
        <v>0.77529297374750528</v>
      </c>
    </row>
    <row r="6" spans="1:19" x14ac:dyDescent="0.25">
      <c r="A6" s="2359"/>
      <c r="B6" s="469" t="s">
        <v>697</v>
      </c>
      <c r="C6" s="419">
        <v>0.58408074488623862</v>
      </c>
      <c r="D6" s="419">
        <v>44.815366944451235</v>
      </c>
      <c r="E6" s="419">
        <v>21.564554363498619</v>
      </c>
      <c r="F6" s="38">
        <v>31.72364916053667</v>
      </c>
      <c r="G6" s="419">
        <v>0.4716635303893057</v>
      </c>
      <c r="H6" s="422">
        <v>0.84068525623793355</v>
      </c>
    </row>
    <row r="7" spans="1:19" ht="15.75" thickBot="1" x14ac:dyDescent="0.3">
      <c r="A7" s="2360"/>
      <c r="B7" s="470" t="s">
        <v>640</v>
      </c>
      <c r="C7" s="424">
        <v>0.45874426569667881</v>
      </c>
      <c r="D7" s="424">
        <v>44.06319921000987</v>
      </c>
      <c r="E7" s="424">
        <v>20.887238909513631</v>
      </c>
      <c r="F7" s="464">
        <v>33.288333895826298</v>
      </c>
      <c r="G7" s="424">
        <v>0.49374382820214746</v>
      </c>
      <c r="H7" s="425">
        <v>0.80873989075136554</v>
      </c>
    </row>
    <row r="8" spans="1:19" ht="8.25" customHeight="1" thickBot="1" x14ac:dyDescent="0.3">
      <c r="B8" s="466"/>
      <c r="C8" s="467"/>
      <c r="D8" s="467"/>
      <c r="E8" s="465"/>
      <c r="F8" s="467"/>
      <c r="G8" s="467"/>
      <c r="H8" s="467"/>
    </row>
    <row r="9" spans="1:19" x14ac:dyDescent="0.25">
      <c r="B9" s="459" t="s">
        <v>328</v>
      </c>
      <c r="C9" s="168">
        <v>0.31859816806053365</v>
      </c>
      <c r="D9" s="168">
        <v>26.085225009956194</v>
      </c>
      <c r="E9" s="168">
        <v>42.054958183990443</v>
      </c>
      <c r="F9" s="463">
        <v>30.983671843886896</v>
      </c>
      <c r="G9" s="168">
        <v>0</v>
      </c>
      <c r="H9" s="169">
        <v>0.55754679410593388</v>
      </c>
    </row>
    <row r="10" spans="1:19" x14ac:dyDescent="0.25">
      <c r="B10" s="460" t="s">
        <v>710</v>
      </c>
      <c r="C10" s="419">
        <v>0.18907165815844207</v>
      </c>
      <c r="D10" s="419">
        <v>32.236717716014368</v>
      </c>
      <c r="E10" s="419">
        <v>36.245036868973344</v>
      </c>
      <c r="F10" s="38">
        <v>30.421629797693328</v>
      </c>
      <c r="G10" s="419">
        <v>1.8907165815844205E-2</v>
      </c>
      <c r="H10" s="422">
        <v>0.8886367933446776</v>
      </c>
    </row>
    <row r="11" spans="1:19" x14ac:dyDescent="0.25">
      <c r="B11" s="460" t="s">
        <v>337</v>
      </c>
      <c r="C11" s="419">
        <v>0.43120344962759699</v>
      </c>
      <c r="D11" s="419">
        <v>47.6218476414478</v>
      </c>
      <c r="E11" s="419">
        <v>16.732000522670848</v>
      </c>
      <c r="F11" s="38">
        <v>34.496275970207762</v>
      </c>
      <c r="G11" s="419">
        <v>9.8000784006272046E-2</v>
      </c>
      <c r="H11" s="422">
        <v>0.62067163203972298</v>
      </c>
    </row>
    <row r="12" spans="1:19" x14ac:dyDescent="0.25">
      <c r="B12" s="460" t="s">
        <v>338</v>
      </c>
      <c r="C12" s="419">
        <v>0.22674178919884569</v>
      </c>
      <c r="D12" s="419">
        <v>55.647931840043974</v>
      </c>
      <c r="E12" s="419">
        <v>16.236086299299163</v>
      </c>
      <c r="F12" s="38">
        <v>26.803627868627185</v>
      </c>
      <c r="G12" s="419">
        <v>2.748385323622372E-2</v>
      </c>
      <c r="H12" s="422">
        <v>1.0581283495946132</v>
      </c>
      <c r="N12" s="284"/>
      <c r="O12" s="284"/>
      <c r="P12" s="284"/>
      <c r="Q12" s="284"/>
      <c r="R12" s="284"/>
      <c r="S12" s="284"/>
    </row>
    <row r="13" spans="1:19" x14ac:dyDescent="0.25">
      <c r="B13" s="460" t="s">
        <v>332</v>
      </c>
      <c r="C13" s="419">
        <v>0.24051803885291398</v>
      </c>
      <c r="D13" s="419">
        <v>54.85661424606846</v>
      </c>
      <c r="E13" s="419">
        <v>13.783533765032377</v>
      </c>
      <c r="F13" s="38">
        <v>30.268270120259022</v>
      </c>
      <c r="G13" s="419">
        <v>3.7002775208140611E-2</v>
      </c>
      <c r="H13" s="422">
        <v>0.8140610545790935</v>
      </c>
      <c r="N13" s="284"/>
      <c r="O13" s="284"/>
      <c r="P13" s="284"/>
      <c r="Q13" s="284"/>
      <c r="R13" s="284"/>
      <c r="S13" s="284"/>
    </row>
    <row r="14" spans="1:19" x14ac:dyDescent="0.25">
      <c r="B14" s="460" t="s">
        <v>333</v>
      </c>
      <c r="C14" s="419">
        <v>0.28357116721551406</v>
      </c>
      <c r="D14" s="419">
        <v>51.417855836077578</v>
      </c>
      <c r="E14" s="419">
        <v>15.779363336992317</v>
      </c>
      <c r="F14" s="38">
        <v>28.887669227954625</v>
      </c>
      <c r="G14" s="419">
        <v>2.8265642151481885</v>
      </c>
      <c r="H14" s="422">
        <v>0.80497621661178198</v>
      </c>
      <c r="N14" s="284"/>
      <c r="O14" s="284"/>
      <c r="P14" s="284"/>
      <c r="Q14" s="284"/>
      <c r="R14" s="284"/>
      <c r="S14" s="284"/>
    </row>
    <row r="15" spans="1:19" x14ac:dyDescent="0.25">
      <c r="B15" s="460" t="s">
        <v>334</v>
      </c>
      <c r="C15" s="419">
        <v>0.56093114570186509</v>
      </c>
      <c r="D15" s="419">
        <v>50.189314261674376</v>
      </c>
      <c r="E15" s="419">
        <v>24.344411723460947</v>
      </c>
      <c r="F15" s="38">
        <v>23.979806478754735</v>
      </c>
      <c r="G15" s="419">
        <v>0.112186229140373</v>
      </c>
      <c r="H15" s="422">
        <v>0.81335016126770443</v>
      </c>
      <c r="N15" s="284"/>
      <c r="O15" s="284"/>
      <c r="P15" s="284"/>
      <c r="Q15" s="284"/>
      <c r="R15" s="284"/>
      <c r="S15" s="284"/>
    </row>
    <row r="16" spans="1:19" x14ac:dyDescent="0.25">
      <c r="B16" s="460" t="s">
        <v>335</v>
      </c>
      <c r="C16" s="419">
        <v>1.4818473697209187</v>
      </c>
      <c r="D16" s="419">
        <v>5.1370708816991852</v>
      </c>
      <c r="E16" s="419">
        <v>69.029389972832803</v>
      </c>
      <c r="F16" s="38">
        <v>23.190911336132377</v>
      </c>
      <c r="G16" s="419">
        <v>0</v>
      </c>
      <c r="H16" s="422">
        <v>1.1607804396147197</v>
      </c>
      <c r="N16" s="284"/>
      <c r="O16" s="284"/>
      <c r="P16" s="284"/>
      <c r="Q16" s="284"/>
      <c r="R16" s="284"/>
      <c r="S16" s="284"/>
    </row>
    <row r="17" spans="1:19" ht="15.75" thickBot="1" x14ac:dyDescent="0.3">
      <c r="B17" s="461" t="s">
        <v>336</v>
      </c>
      <c r="C17" s="424">
        <v>0.71505666486778197</v>
      </c>
      <c r="D17" s="424">
        <v>34.606044252563414</v>
      </c>
      <c r="E17" s="424">
        <v>12.223421478683216</v>
      </c>
      <c r="F17" s="464">
        <v>51.4031300593632</v>
      </c>
      <c r="G17" s="424">
        <v>0.37776578521316784</v>
      </c>
      <c r="H17" s="425">
        <v>0.67458175930922826</v>
      </c>
      <c r="N17" s="284"/>
      <c r="O17" s="284"/>
      <c r="P17" s="284"/>
      <c r="Q17" s="284"/>
      <c r="R17" s="284"/>
      <c r="S17" s="284"/>
    </row>
    <row r="18" spans="1:19" x14ac:dyDescent="0.25">
      <c r="N18" s="284"/>
      <c r="O18" s="284"/>
      <c r="P18" s="284"/>
      <c r="Q18" s="284"/>
      <c r="R18" s="284"/>
      <c r="S18" s="284"/>
    </row>
    <row r="19" spans="1:19" x14ac:dyDescent="0.25">
      <c r="A19" s="3" t="s">
        <v>80</v>
      </c>
      <c r="N19" s="284"/>
      <c r="O19" s="284"/>
      <c r="P19" s="284"/>
      <c r="Q19" s="284"/>
      <c r="R19" s="284"/>
      <c r="S19" s="284"/>
    </row>
    <row r="20" spans="1:19" x14ac:dyDescent="0.25">
      <c r="N20" s="284"/>
      <c r="O20" s="284"/>
      <c r="P20" s="284"/>
      <c r="Q20" s="284"/>
      <c r="R20" s="284"/>
      <c r="S20" s="284"/>
    </row>
  </sheetData>
  <mergeCells count="2">
    <mergeCell ref="C3:H3"/>
    <mergeCell ref="A5:A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7" tint="0.39997558519241921"/>
  </sheetPr>
  <dimension ref="A1:AU30"/>
  <sheetViews>
    <sheetView workbookViewId="0">
      <selection activeCell="A30" sqref="A30"/>
    </sheetView>
  </sheetViews>
  <sheetFormatPr baseColWidth="10" defaultRowHeight="15" x14ac:dyDescent="0.25"/>
  <cols>
    <col min="1" max="1" width="16.7109375" customWidth="1"/>
  </cols>
  <sheetData>
    <row r="1" spans="1:47" ht="18.75" x14ac:dyDescent="0.3">
      <c r="A1" s="1" t="s">
        <v>7</v>
      </c>
      <c r="B1" s="1" t="s">
        <v>8</v>
      </c>
    </row>
    <row r="3" spans="1:47" ht="15.75" thickBot="1" x14ac:dyDescent="0.3"/>
    <row r="4" spans="1:47" s="17" customFormat="1" ht="15.75" thickBot="1" x14ac:dyDescent="0.3">
      <c r="A4" s="22"/>
      <c r="B4" s="78">
        <v>1985</v>
      </c>
      <c r="C4" s="79">
        <v>1986</v>
      </c>
      <c r="D4" s="80">
        <v>1987</v>
      </c>
      <c r="E4" s="79">
        <v>1988</v>
      </c>
      <c r="F4" s="80">
        <v>1989</v>
      </c>
      <c r="G4" s="80">
        <v>1990</v>
      </c>
      <c r="H4" s="80">
        <v>1991</v>
      </c>
      <c r="I4" s="80">
        <v>1992</v>
      </c>
      <c r="J4" s="80">
        <v>1993</v>
      </c>
      <c r="K4" s="80">
        <v>1994</v>
      </c>
      <c r="L4" s="80">
        <v>1995</v>
      </c>
      <c r="M4" s="80">
        <v>1996</v>
      </c>
      <c r="N4" s="80">
        <v>1997</v>
      </c>
      <c r="O4" s="80">
        <v>1998</v>
      </c>
      <c r="P4" s="80">
        <v>1999</v>
      </c>
      <c r="Q4" s="80">
        <v>2000</v>
      </c>
      <c r="R4" s="80">
        <v>2001</v>
      </c>
      <c r="S4" s="80">
        <v>2002</v>
      </c>
      <c r="T4" s="80">
        <v>2003</v>
      </c>
      <c r="U4" s="80">
        <v>2004</v>
      </c>
      <c r="V4" s="80">
        <v>2005</v>
      </c>
      <c r="W4" s="80">
        <v>2006</v>
      </c>
      <c r="X4" s="80">
        <v>2007</v>
      </c>
      <c r="Y4" s="80">
        <v>2008</v>
      </c>
      <c r="Z4" s="80">
        <v>2009</v>
      </c>
      <c r="AA4" s="80">
        <v>2010</v>
      </c>
      <c r="AB4" s="79">
        <v>2011</v>
      </c>
      <c r="AC4" s="79" t="s">
        <v>343</v>
      </c>
      <c r="AD4" s="79">
        <v>2013</v>
      </c>
      <c r="AE4" s="79">
        <v>2014</v>
      </c>
      <c r="AF4" s="80">
        <v>2015</v>
      </c>
      <c r="AG4" s="79">
        <v>2016</v>
      </c>
      <c r="AH4" s="79">
        <v>2017</v>
      </c>
      <c r="AI4" s="79">
        <v>2018</v>
      </c>
      <c r="AJ4" s="79">
        <v>2019</v>
      </c>
      <c r="AK4" s="80">
        <v>2020</v>
      </c>
      <c r="AL4" s="79">
        <v>2021</v>
      </c>
      <c r="AM4" s="79">
        <v>2022</v>
      </c>
      <c r="AN4" s="79">
        <v>2023</v>
      </c>
      <c r="AO4" s="79">
        <v>2024</v>
      </c>
      <c r="AP4" s="80">
        <v>2025</v>
      </c>
      <c r="AQ4" s="79">
        <v>2026</v>
      </c>
      <c r="AR4" s="79">
        <v>2027</v>
      </c>
      <c r="AS4" s="79">
        <v>2028</v>
      </c>
      <c r="AT4" s="79">
        <v>2029</v>
      </c>
      <c r="AU4" s="81">
        <v>2030</v>
      </c>
    </row>
    <row r="5" spans="1:47" x14ac:dyDescent="0.25">
      <c r="A5" s="19" t="s">
        <v>328</v>
      </c>
      <c r="B5" s="82">
        <v>138.31829281240047</v>
      </c>
      <c r="C5" s="83">
        <v>137.01454506847861</v>
      </c>
      <c r="D5" s="84">
        <v>135.49633719078457</v>
      </c>
      <c r="E5" s="84">
        <v>133.63839048731288</v>
      </c>
      <c r="F5" s="85">
        <v>131.7889372544856</v>
      </c>
      <c r="G5" s="82">
        <v>129.88002972714725</v>
      </c>
      <c r="H5" s="83">
        <v>128.376685423081</v>
      </c>
      <c r="I5" s="84">
        <v>126.93279541352584</v>
      </c>
      <c r="J5" s="84">
        <v>124.48667586792652</v>
      </c>
      <c r="K5" s="85">
        <v>122.06178999893831</v>
      </c>
      <c r="L5" s="82">
        <v>120.31638178150547</v>
      </c>
      <c r="M5" s="83">
        <v>118.30555260643381</v>
      </c>
      <c r="N5" s="84">
        <v>115.90614714937892</v>
      </c>
      <c r="O5" s="84">
        <v>113.44091729482959</v>
      </c>
      <c r="P5" s="85">
        <v>111.06911561736914</v>
      </c>
      <c r="Q5" s="82">
        <v>108.87780019110309</v>
      </c>
      <c r="R5" s="83">
        <v>106.74806242700923</v>
      </c>
      <c r="S5" s="84">
        <v>104.5206497505043</v>
      </c>
      <c r="T5" s="84">
        <v>102.9875782991825</v>
      </c>
      <c r="U5" s="85">
        <v>102.18494532328273</v>
      </c>
      <c r="V5" s="82">
        <v>101.53731818664401</v>
      </c>
      <c r="W5" s="83">
        <v>101.32710478819406</v>
      </c>
      <c r="X5" s="84">
        <v>100.89818452064976</v>
      </c>
      <c r="Y5" s="84">
        <v>100.85147043210532</v>
      </c>
      <c r="Z5" s="85">
        <v>100.82174328484976</v>
      </c>
      <c r="AA5" s="82">
        <v>100</v>
      </c>
      <c r="AB5" s="83">
        <v>99.095445376366925</v>
      </c>
      <c r="AC5" s="86">
        <v>100</v>
      </c>
      <c r="AD5" s="84">
        <v>98.10807941395052</v>
      </c>
      <c r="AE5" s="85">
        <v>97.543263616095118</v>
      </c>
      <c r="AF5" s="82">
        <v>96.857415861556433</v>
      </c>
      <c r="AG5" s="83">
        <v>96.288353328378804</v>
      </c>
      <c r="AH5" s="84">
        <v>95.76388151608451</v>
      </c>
      <c r="AI5" s="84">
        <v>95.143858159040235</v>
      </c>
      <c r="AJ5" s="85">
        <v>94.508971228368182</v>
      </c>
      <c r="AK5" s="82">
        <v>93.823123473829497</v>
      </c>
      <c r="AL5" s="83">
        <v>92.931309056163073</v>
      </c>
      <c r="AM5" s="84">
        <v>92.094702197685535</v>
      </c>
      <c r="AN5" s="84">
        <v>91.368510457585728</v>
      </c>
      <c r="AO5" s="85">
        <v>90.644442085147048</v>
      </c>
      <c r="AP5" s="82">
        <v>90.018048625119434</v>
      </c>
      <c r="AQ5" s="83">
        <v>89.580634886930682</v>
      </c>
      <c r="AR5" s="84">
        <v>89.249389531797434</v>
      </c>
      <c r="AS5" s="84">
        <v>89.047669603991935</v>
      </c>
      <c r="AT5" s="85">
        <v>89.02855929504193</v>
      </c>
      <c r="AU5" s="82">
        <v>89.136851045758576</v>
      </c>
    </row>
    <row r="6" spans="1:47" x14ac:dyDescent="0.25">
      <c r="A6" s="19" t="s">
        <v>329</v>
      </c>
      <c r="B6" s="87">
        <v>142.5944147452349</v>
      </c>
      <c r="C6" s="88">
        <v>141.54045911483956</v>
      </c>
      <c r="D6" s="89">
        <v>139.86366541219911</v>
      </c>
      <c r="E6" s="89">
        <v>137.64721396618009</v>
      </c>
      <c r="F6" s="90">
        <v>135.27556019922704</v>
      </c>
      <c r="G6" s="87">
        <v>133.05809435895355</v>
      </c>
      <c r="H6" s="88">
        <v>130.95626946368978</v>
      </c>
      <c r="I6" s="89">
        <v>129.32208031973707</v>
      </c>
      <c r="J6" s="89">
        <v>127.09142735415546</v>
      </c>
      <c r="K6" s="90">
        <v>123.73581116036559</v>
      </c>
      <c r="L6" s="87">
        <v>120.63480792444791</v>
      </c>
      <c r="M6" s="88">
        <v>117.81479189701869</v>
      </c>
      <c r="N6" s="89">
        <v>114.90550917519604</v>
      </c>
      <c r="O6" s="89">
        <v>112.2325803146651</v>
      </c>
      <c r="P6" s="90">
        <v>109.56776660816993</v>
      </c>
      <c r="Q6" s="87">
        <v>107.03482415475598</v>
      </c>
      <c r="R6" s="88">
        <v>105.18355464034653</v>
      </c>
      <c r="S6" s="89">
        <v>103.52907761130442</v>
      </c>
      <c r="T6" s="89">
        <v>102.1890628011483</v>
      </c>
      <c r="U6" s="90">
        <v>101.59259897951938</v>
      </c>
      <c r="V6" s="87">
        <v>101.51651941043407</v>
      </c>
      <c r="W6" s="88">
        <v>101.55810957486737</v>
      </c>
      <c r="X6" s="89">
        <v>101.7072255302746</v>
      </c>
      <c r="Y6" s="89">
        <v>101.64128990373398</v>
      </c>
      <c r="Z6" s="90">
        <v>101.13916474777088</v>
      </c>
      <c r="AA6" s="87">
        <v>100</v>
      </c>
      <c r="AB6" s="88">
        <v>99.034296669743654</v>
      </c>
      <c r="AC6" s="86">
        <v>100</v>
      </c>
      <c r="AD6" s="89">
        <v>97.471115123603937</v>
      </c>
      <c r="AE6" s="90">
        <v>96.532800438218317</v>
      </c>
      <c r="AF6" s="87">
        <v>95.552895588399394</v>
      </c>
      <c r="AG6" s="88">
        <v>94.547630882218684</v>
      </c>
      <c r="AH6" s="89">
        <v>93.555553301346109</v>
      </c>
      <c r="AI6" s="89">
        <v>92.558403749201162</v>
      </c>
      <c r="AJ6" s="90">
        <v>91.49328978200667</v>
      </c>
      <c r="AK6" s="87">
        <v>90.369340948052866</v>
      </c>
      <c r="AL6" s="88">
        <v>89.122650409308079</v>
      </c>
      <c r="AM6" s="89">
        <v>87.709599212830057</v>
      </c>
      <c r="AN6" s="89">
        <v>86.327994238240635</v>
      </c>
      <c r="AO6" s="90">
        <v>85.066087785678775</v>
      </c>
      <c r="AP6" s="87">
        <v>83.907649547072964</v>
      </c>
      <c r="AQ6" s="88">
        <v>82.905428023655674</v>
      </c>
      <c r="AR6" s="89">
        <v>82.099998985605751</v>
      </c>
      <c r="AS6" s="89">
        <v>81.525851837575189</v>
      </c>
      <c r="AT6" s="90">
        <v>81.115022164514457</v>
      </c>
      <c r="AU6" s="87">
        <v>80.80360312839187</v>
      </c>
    </row>
    <row r="7" spans="1:47" x14ac:dyDescent="0.25">
      <c r="A7" s="19" t="s">
        <v>330</v>
      </c>
      <c r="B7" s="87">
        <v>122.39778200567228</v>
      </c>
      <c r="C7" s="88">
        <v>122.51377405597323</v>
      </c>
      <c r="D7" s="89">
        <v>121.93452107306793</v>
      </c>
      <c r="E7" s="89">
        <v>120.88175176286697</v>
      </c>
      <c r="F7" s="90">
        <v>120.22540650262749</v>
      </c>
      <c r="G7" s="87">
        <v>119.90748926719901</v>
      </c>
      <c r="H7" s="88">
        <v>118.80839386373762</v>
      </c>
      <c r="I7" s="89">
        <v>117.3485914745843</v>
      </c>
      <c r="J7" s="89">
        <v>115.31731605711902</v>
      </c>
      <c r="K7" s="90">
        <v>112.37366414643289</v>
      </c>
      <c r="L7" s="87">
        <v>109.63653466677039</v>
      </c>
      <c r="M7" s="88">
        <v>106.98003380743906</v>
      </c>
      <c r="N7" s="89">
        <v>104.29807127852943</v>
      </c>
      <c r="O7" s="89">
        <v>101.91563700146405</v>
      </c>
      <c r="P7" s="90">
        <v>99.820707410053117</v>
      </c>
      <c r="Q7" s="87">
        <v>97.970492754033202</v>
      </c>
      <c r="R7" s="88">
        <v>96.43253718464662</v>
      </c>
      <c r="S7" s="89">
        <v>95.35253803336893</v>
      </c>
      <c r="T7" s="89">
        <v>95.207547970492755</v>
      </c>
      <c r="U7" s="90">
        <v>95.664797120002262</v>
      </c>
      <c r="V7" s="87">
        <v>96.467546980316712</v>
      </c>
      <c r="W7" s="88">
        <v>97.5291571480101</v>
      </c>
      <c r="X7" s="89">
        <v>98.495993323384425</v>
      </c>
      <c r="Y7" s="89">
        <v>99.428880605987729</v>
      </c>
      <c r="Z7" s="90">
        <v>100.08345769472872</v>
      </c>
      <c r="AA7" s="87">
        <v>100</v>
      </c>
      <c r="AB7" s="88">
        <v>100.06294690534625</v>
      </c>
      <c r="AC7" s="86">
        <v>100</v>
      </c>
      <c r="AD7" s="89">
        <v>100.39500951276266</v>
      </c>
      <c r="AE7" s="90">
        <v>100.31331998953243</v>
      </c>
      <c r="AF7" s="87">
        <v>100.13049105658855</v>
      </c>
      <c r="AG7" s="88">
        <v>99.854656302824125</v>
      </c>
      <c r="AH7" s="89">
        <v>99.539568141793211</v>
      </c>
      <c r="AI7" s="89">
        <v>99.136778674437181</v>
      </c>
      <c r="AJ7" s="90">
        <v>98.590413681403788</v>
      </c>
      <c r="AK7" s="87">
        <v>97.934422055463997</v>
      </c>
      <c r="AL7" s="88">
        <v>97.107271428470384</v>
      </c>
      <c r="AM7" s="89">
        <v>96.220002970528114</v>
      </c>
      <c r="AN7" s="89">
        <v>95.413363132916984</v>
      </c>
      <c r="AO7" s="90">
        <v>94.745347940787468</v>
      </c>
      <c r="AP7" s="87">
        <v>94.246369943913606</v>
      </c>
      <c r="AQ7" s="88">
        <v>93.941537177573935</v>
      </c>
      <c r="AR7" s="89">
        <v>93.813521561083263</v>
      </c>
      <c r="AS7" s="89">
        <v>93.908649187702011</v>
      </c>
      <c r="AT7" s="90">
        <v>94.200397484952859</v>
      </c>
      <c r="AU7" s="87">
        <v>94.612027809801319</v>
      </c>
    </row>
    <row r="8" spans="1:47" x14ac:dyDescent="0.25">
      <c r="A8" s="19" t="s">
        <v>331</v>
      </c>
      <c r="B8" s="87">
        <v>124.28367738679027</v>
      </c>
      <c r="C8" s="88">
        <v>123.87398174791191</v>
      </c>
      <c r="D8" s="89">
        <v>122.68689600288852</v>
      </c>
      <c r="E8" s="89">
        <v>121.01200717704231</v>
      </c>
      <c r="F8" s="90">
        <v>119.62081047523958</v>
      </c>
      <c r="G8" s="87">
        <v>119.00847760490161</v>
      </c>
      <c r="H8" s="88">
        <v>118.49341060566428</v>
      </c>
      <c r="I8" s="89">
        <v>117.26100780705988</v>
      </c>
      <c r="J8" s="89">
        <v>115.16537040243755</v>
      </c>
      <c r="K8" s="90">
        <v>112.33729151392117</v>
      </c>
      <c r="L8" s="87">
        <v>109.0777795380608</v>
      </c>
      <c r="M8" s="88">
        <v>106.01279930440164</v>
      </c>
      <c r="N8" s="89">
        <v>103.55978350975053</v>
      </c>
      <c r="O8" s="89">
        <v>101.41809218888737</v>
      </c>
      <c r="P8" s="90">
        <v>99.531723779663324</v>
      </c>
      <c r="Q8" s="87">
        <v>98.043998069419843</v>
      </c>
      <c r="R8" s="88">
        <v>96.9232299637832</v>
      </c>
      <c r="S8" s="89">
        <v>96.325634346642303</v>
      </c>
      <c r="T8" s="89">
        <v>96.579115101631785</v>
      </c>
      <c r="U8" s="90">
        <v>97.289450705730204</v>
      </c>
      <c r="V8" s="87">
        <v>97.967732784125033</v>
      </c>
      <c r="W8" s="88">
        <v>98.639014667251246</v>
      </c>
      <c r="X8" s="89">
        <v>99.444773985800666</v>
      </c>
      <c r="Y8" s="89">
        <v>100.10573979168893</v>
      </c>
      <c r="Z8" s="90">
        <v>100.40343230626961</v>
      </c>
      <c r="AA8" s="87">
        <v>100</v>
      </c>
      <c r="AB8" s="88">
        <v>99.344929095390555</v>
      </c>
      <c r="AC8" s="86">
        <v>100</v>
      </c>
      <c r="AD8" s="89">
        <v>98.495694879909806</v>
      </c>
      <c r="AE8" s="90">
        <v>97.859045541796689</v>
      </c>
      <c r="AF8" s="87">
        <v>97.226817379642696</v>
      </c>
      <c r="AG8" s="88">
        <v>96.585746865570471</v>
      </c>
      <c r="AH8" s="89">
        <v>95.806146171445832</v>
      </c>
      <c r="AI8" s="89">
        <v>94.914173921693603</v>
      </c>
      <c r="AJ8" s="90">
        <v>93.958094620534155</v>
      </c>
      <c r="AK8" s="87">
        <v>93.004962770014117</v>
      </c>
      <c r="AL8" s="88">
        <v>91.902616230873818</v>
      </c>
      <c r="AM8" s="89">
        <v>90.650318140453393</v>
      </c>
      <c r="AN8" s="89">
        <v>89.404283382641722</v>
      </c>
      <c r="AO8" s="90">
        <v>88.27356763109708</v>
      </c>
      <c r="AP8" s="87">
        <v>87.348436561651454</v>
      </c>
      <c r="AQ8" s="88">
        <v>86.627048017655227</v>
      </c>
      <c r="AR8" s="89">
        <v>86.081769649363906</v>
      </c>
      <c r="AS8" s="89">
        <v>85.765287136956985</v>
      </c>
      <c r="AT8" s="90">
        <v>85.662494795907463</v>
      </c>
      <c r="AU8" s="87">
        <v>85.659547345268052</v>
      </c>
    </row>
    <row r="9" spans="1:47" x14ac:dyDescent="0.25">
      <c r="A9" s="19" t="s">
        <v>332</v>
      </c>
      <c r="B9" s="87">
        <v>116.62744163414465</v>
      </c>
      <c r="C9" s="88">
        <v>117.01571980417276</v>
      </c>
      <c r="D9" s="89">
        <v>116.9412418943208</v>
      </c>
      <c r="E9" s="89">
        <v>116.47352062045064</v>
      </c>
      <c r="F9" s="90">
        <v>117.10410025719705</v>
      </c>
      <c r="G9" s="87">
        <v>118.99484612863824</v>
      </c>
      <c r="H9" s="88">
        <v>119.68004289927607</v>
      </c>
      <c r="I9" s="89">
        <v>119.65124477413333</v>
      </c>
      <c r="J9" s="89">
        <v>118.95413153791918</v>
      </c>
      <c r="K9" s="90">
        <v>116.6751074964499</v>
      </c>
      <c r="L9" s="87">
        <v>113.91545267673608</v>
      </c>
      <c r="M9" s="88">
        <v>111.32759356908075</v>
      </c>
      <c r="N9" s="89">
        <v>108.73874142262738</v>
      </c>
      <c r="O9" s="89">
        <v>105.75565287335775</v>
      </c>
      <c r="P9" s="90">
        <v>103.11416967060903</v>
      </c>
      <c r="Q9" s="87">
        <v>101.40415686040853</v>
      </c>
      <c r="R9" s="88">
        <v>100.10923426778284</v>
      </c>
      <c r="S9" s="89">
        <v>98.818283830349259</v>
      </c>
      <c r="T9" s="89">
        <v>98.726924260930872</v>
      </c>
      <c r="U9" s="90">
        <v>99.293949414603631</v>
      </c>
      <c r="V9" s="87">
        <v>99.365448208061494</v>
      </c>
      <c r="W9" s="88">
        <v>99.557104696080472</v>
      </c>
      <c r="X9" s="89">
        <v>99.9116195469757</v>
      </c>
      <c r="Y9" s="89">
        <v>100.42799972194913</v>
      </c>
      <c r="Z9" s="90">
        <v>100.24130842792027</v>
      </c>
      <c r="AA9" s="87">
        <v>100</v>
      </c>
      <c r="AB9" s="88">
        <v>99.637540838720568</v>
      </c>
      <c r="AC9" s="86">
        <v>100</v>
      </c>
      <c r="AD9" s="89">
        <v>98.484622794212569</v>
      </c>
      <c r="AE9" s="90">
        <v>97.833189342707612</v>
      </c>
      <c r="AF9" s="87">
        <v>97.160902076444117</v>
      </c>
      <c r="AG9" s="88">
        <v>96.426053365905005</v>
      </c>
      <c r="AH9" s="89">
        <v>95.75376609964151</v>
      </c>
      <c r="AI9" s="89">
        <v>95.052680708235272</v>
      </c>
      <c r="AJ9" s="90">
        <v>94.191716070346871</v>
      </c>
      <c r="AK9" s="87">
        <v>93.358556518803198</v>
      </c>
      <c r="AL9" s="88">
        <v>92.398288001112206</v>
      </c>
      <c r="AM9" s="89">
        <v>91.309917478475882</v>
      </c>
      <c r="AN9" s="89">
        <v>90.292052710499405</v>
      </c>
      <c r="AO9" s="90">
        <v>89.340721541990646</v>
      </c>
      <c r="AP9" s="87">
        <v>88.490680330880522</v>
      </c>
      <c r="AQ9" s="88">
        <v>87.867051965720293</v>
      </c>
      <c r="AR9" s="89">
        <v>87.428128816992881</v>
      </c>
      <c r="AS9" s="89">
        <v>87.133196293979211</v>
      </c>
      <c r="AT9" s="90">
        <v>86.974310086295077</v>
      </c>
      <c r="AU9" s="87">
        <v>86.92068599120168</v>
      </c>
    </row>
    <row r="10" spans="1:47" x14ac:dyDescent="0.25">
      <c r="A10" s="19" t="s">
        <v>333</v>
      </c>
      <c r="B10" s="87">
        <v>133.45781521062599</v>
      </c>
      <c r="C10" s="88">
        <v>132.71004109667649</v>
      </c>
      <c r="D10" s="89">
        <v>131.12885640000175</v>
      </c>
      <c r="E10" s="89">
        <v>129.09918380499604</v>
      </c>
      <c r="F10" s="90">
        <v>126.81304322875972</v>
      </c>
      <c r="G10" s="87">
        <v>124.667717258397</v>
      </c>
      <c r="H10" s="88">
        <v>122.68174574797274</v>
      </c>
      <c r="I10" s="89">
        <v>120.65074887767668</v>
      </c>
      <c r="J10" s="89">
        <v>117.93466025717424</v>
      </c>
      <c r="K10" s="90">
        <v>114.4871302513033</v>
      </c>
      <c r="L10" s="87">
        <v>111.55386048318393</v>
      </c>
      <c r="M10" s="88">
        <v>109.10041979526703</v>
      </c>
      <c r="N10" s="89">
        <v>106.68229311509276</v>
      </c>
      <c r="O10" s="89">
        <v>104.2363566538212</v>
      </c>
      <c r="P10" s="90">
        <v>101.82926560106648</v>
      </c>
      <c r="Q10" s="87">
        <v>99.849032616900402</v>
      </c>
      <c r="R10" s="88">
        <v>98.698237389588556</v>
      </c>
      <c r="S10" s="89">
        <v>97.965913154026467</v>
      </c>
      <c r="T10" s="89">
        <v>97.687373917956734</v>
      </c>
      <c r="U10" s="90">
        <v>97.954877526606893</v>
      </c>
      <c r="V10" s="87">
        <v>98.224146835644191</v>
      </c>
      <c r="W10" s="88">
        <v>98.571548386811983</v>
      </c>
      <c r="X10" s="89">
        <v>99.077421547724668</v>
      </c>
      <c r="Y10" s="89">
        <v>99.676876829155248</v>
      </c>
      <c r="Z10" s="90">
        <v>100.05606098729136</v>
      </c>
      <c r="AA10" s="87">
        <v>100</v>
      </c>
      <c r="AB10" s="88">
        <v>99.618167291283171</v>
      </c>
      <c r="AC10" s="86">
        <v>100</v>
      </c>
      <c r="AD10" s="89">
        <v>97.949139000348723</v>
      </c>
      <c r="AE10" s="90">
        <v>96.992129390524369</v>
      </c>
      <c r="AF10" s="87">
        <v>95.942420510375698</v>
      </c>
      <c r="AG10" s="88">
        <v>94.741302822030647</v>
      </c>
      <c r="AH10" s="89">
        <v>93.528708081169242</v>
      </c>
      <c r="AI10" s="89">
        <v>92.328473243017754</v>
      </c>
      <c r="AJ10" s="90">
        <v>91.070853142284548</v>
      </c>
      <c r="AK10" s="87">
        <v>89.848988474390723</v>
      </c>
      <c r="AL10" s="88">
        <v>88.576801345463693</v>
      </c>
      <c r="AM10" s="89">
        <v>87.294020014213885</v>
      </c>
      <c r="AN10" s="89">
        <v>86.134837710063167</v>
      </c>
      <c r="AO10" s="90">
        <v>85.132361315270217</v>
      </c>
      <c r="AP10" s="87">
        <v>84.332940464997193</v>
      </c>
      <c r="AQ10" s="88">
        <v>83.69287407466264</v>
      </c>
      <c r="AR10" s="89">
        <v>83.217459245427932</v>
      </c>
      <c r="AS10" s="89">
        <v>82.971585466520111</v>
      </c>
      <c r="AT10" s="90">
        <v>82.90757882748666</v>
      </c>
      <c r="AU10" s="87">
        <v>82.945541385809946</v>
      </c>
    </row>
    <row r="11" spans="1:47" x14ac:dyDescent="0.25">
      <c r="A11" s="19" t="s">
        <v>334</v>
      </c>
      <c r="B11" s="87">
        <v>117.01910300190031</v>
      </c>
      <c r="C11" s="88">
        <v>117.48489048279016</v>
      </c>
      <c r="D11" s="89">
        <v>117.31915015216676</v>
      </c>
      <c r="E11" s="89">
        <v>116.60403777736501</v>
      </c>
      <c r="F11" s="90">
        <v>116.14253668433612</v>
      </c>
      <c r="G11" s="87">
        <v>115.7581905728043</v>
      </c>
      <c r="H11" s="88">
        <v>115.06451013730729</v>
      </c>
      <c r="I11" s="89">
        <v>114.02577547900383</v>
      </c>
      <c r="J11" s="89">
        <v>112.28550200745831</v>
      </c>
      <c r="K11" s="90">
        <v>109.71081169898127</v>
      </c>
      <c r="L11" s="87">
        <v>106.70105302261783</v>
      </c>
      <c r="M11" s="88">
        <v>104.11636114246525</v>
      </c>
      <c r="N11" s="89">
        <v>101.97245281401364</v>
      </c>
      <c r="O11" s="89">
        <v>99.691380074011633</v>
      </c>
      <c r="P11" s="90">
        <v>97.567474888911107</v>
      </c>
      <c r="Q11" s="87">
        <v>96.092243066767637</v>
      </c>
      <c r="R11" s="88">
        <v>95.336410007286858</v>
      </c>
      <c r="S11" s="89">
        <v>94.654874337395881</v>
      </c>
      <c r="T11" s="89">
        <v>94.798468330737677</v>
      </c>
      <c r="U11" s="90">
        <v>95.481432796582325</v>
      </c>
      <c r="V11" s="87">
        <v>96.206546743059633</v>
      </c>
      <c r="W11" s="88">
        <v>97.033819600222898</v>
      </c>
      <c r="X11" s="89">
        <v>97.824658160568092</v>
      </c>
      <c r="Y11" s="89">
        <v>98.986983668862251</v>
      </c>
      <c r="Z11" s="90">
        <v>99.705668033548136</v>
      </c>
      <c r="AA11" s="87">
        <v>100</v>
      </c>
      <c r="AB11" s="88">
        <v>100.19074425981225</v>
      </c>
      <c r="AC11" s="86">
        <v>100</v>
      </c>
      <c r="AD11" s="89">
        <v>99.309891554387121</v>
      </c>
      <c r="AE11" s="90">
        <v>98.764805898069696</v>
      </c>
      <c r="AF11" s="87">
        <v>98.128991698695515</v>
      </c>
      <c r="AG11" s="88">
        <v>97.393161782565826</v>
      </c>
      <c r="AH11" s="89">
        <v>96.565174527425739</v>
      </c>
      <c r="AI11" s="89">
        <v>95.672177056394574</v>
      </c>
      <c r="AJ11" s="90">
        <v>94.76774921773422</v>
      </c>
      <c r="AK11" s="87">
        <v>93.904042063752883</v>
      </c>
      <c r="AL11" s="88">
        <v>92.963894326251278</v>
      </c>
      <c r="AM11" s="89">
        <v>91.943734015345271</v>
      </c>
      <c r="AN11" s="89">
        <v>90.920001714555141</v>
      </c>
      <c r="AO11" s="90">
        <v>89.996285130520519</v>
      </c>
      <c r="AP11" s="87">
        <v>89.226878509480059</v>
      </c>
      <c r="AQ11" s="88">
        <v>88.611067453456968</v>
      </c>
      <c r="AR11" s="89">
        <v>88.202431810713108</v>
      </c>
      <c r="AS11" s="89">
        <v>87.954535712754861</v>
      </c>
      <c r="AT11" s="90">
        <v>87.89095429281744</v>
      </c>
      <c r="AU11" s="87">
        <v>87.985254825758332</v>
      </c>
    </row>
    <row r="12" spans="1:47" x14ac:dyDescent="0.25">
      <c r="A12" s="19" t="s">
        <v>335</v>
      </c>
      <c r="B12" s="87">
        <v>113.68384832427225</v>
      </c>
      <c r="C12" s="88">
        <v>114.36377400041292</v>
      </c>
      <c r="D12" s="89">
        <v>114.51242171908333</v>
      </c>
      <c r="E12" s="89">
        <v>114.47388342165026</v>
      </c>
      <c r="F12" s="90">
        <v>116.15855756658181</v>
      </c>
      <c r="G12" s="87">
        <v>118.20521643383113</v>
      </c>
      <c r="H12" s="88">
        <v>118.87550753561351</v>
      </c>
      <c r="I12" s="89">
        <v>118.17906544628724</v>
      </c>
      <c r="J12" s="89">
        <v>116.07735186841923</v>
      </c>
      <c r="K12" s="90">
        <v>113.40995113894432</v>
      </c>
      <c r="L12" s="87">
        <v>110.70125937650542</v>
      </c>
      <c r="M12" s="88">
        <v>108.12745165508224</v>
      </c>
      <c r="N12" s="89">
        <v>105.87020851971647</v>
      </c>
      <c r="O12" s="89">
        <v>103.88548620191315</v>
      </c>
      <c r="P12" s="90">
        <v>101.83882733466383</v>
      </c>
      <c r="Q12" s="87">
        <v>100.1747987062143</v>
      </c>
      <c r="R12" s="88">
        <v>99.20445943156011</v>
      </c>
      <c r="S12" s="89">
        <v>98.473608148097171</v>
      </c>
      <c r="T12" s="89">
        <v>98.194205491707393</v>
      </c>
      <c r="U12" s="90">
        <v>98.71309613928841</v>
      </c>
      <c r="V12" s="87">
        <v>99.324203427155737</v>
      </c>
      <c r="W12" s="88">
        <v>99.537540430803105</v>
      </c>
      <c r="X12" s="89">
        <v>99.898148785355446</v>
      </c>
      <c r="Y12" s="89">
        <v>100.37712476773794</v>
      </c>
      <c r="Z12" s="90">
        <v>100.36060835455234</v>
      </c>
      <c r="AA12" s="87">
        <v>100</v>
      </c>
      <c r="AB12" s="88">
        <v>99.867868694515167</v>
      </c>
      <c r="AC12" s="86">
        <v>100</v>
      </c>
      <c r="AD12" s="89">
        <v>99.788039364118092</v>
      </c>
      <c r="AE12" s="90">
        <v>99.723350079141142</v>
      </c>
      <c r="AF12" s="87">
        <v>99.584336934828983</v>
      </c>
      <c r="AG12" s="88">
        <v>99.398527286490946</v>
      </c>
      <c r="AH12" s="89">
        <v>99.26226687770972</v>
      </c>
      <c r="AI12" s="89">
        <v>98.929185878466726</v>
      </c>
      <c r="AJ12" s="90">
        <v>98.513522813295722</v>
      </c>
      <c r="AK12" s="87">
        <v>98.162549033101641</v>
      </c>
      <c r="AL12" s="88">
        <v>97.618883765742197</v>
      </c>
      <c r="AM12" s="89">
        <v>96.826095932833255</v>
      </c>
      <c r="AN12" s="89">
        <v>95.923198678686944</v>
      </c>
      <c r="AO12" s="90">
        <v>95.105636225999589</v>
      </c>
      <c r="AP12" s="87">
        <v>94.420205078797053</v>
      </c>
      <c r="AQ12" s="88">
        <v>93.802215952102401</v>
      </c>
      <c r="AR12" s="89">
        <v>93.346638221732846</v>
      </c>
      <c r="AS12" s="89">
        <v>93.086504714059586</v>
      </c>
      <c r="AT12" s="90">
        <v>92.930975156561828</v>
      </c>
      <c r="AU12" s="87">
        <v>92.902071433487038</v>
      </c>
    </row>
    <row r="13" spans="1:47" x14ac:dyDescent="0.25">
      <c r="A13" s="19" t="s">
        <v>336</v>
      </c>
      <c r="B13" s="87">
        <v>95.177807236847954</v>
      </c>
      <c r="C13" s="88">
        <v>96.426061193804102</v>
      </c>
      <c r="D13" s="89">
        <v>96.453048865479801</v>
      </c>
      <c r="E13" s="89">
        <v>96.424281786880428</v>
      </c>
      <c r="F13" s="90">
        <v>97.259416769723984</v>
      </c>
      <c r="G13" s="87">
        <v>97.952792334314978</v>
      </c>
      <c r="H13" s="88">
        <v>98.546817679000924</v>
      </c>
      <c r="I13" s="89">
        <v>98.483945301031156</v>
      </c>
      <c r="J13" s="89">
        <v>97.334744996159444</v>
      </c>
      <c r="K13" s="90">
        <v>94.796717587361471</v>
      </c>
      <c r="L13" s="87">
        <v>91.393305278017493</v>
      </c>
      <c r="M13" s="88">
        <v>88.791219219967317</v>
      </c>
      <c r="N13" s="89">
        <v>86.566663997556276</v>
      </c>
      <c r="O13" s="89">
        <v>84.329652926679529</v>
      </c>
      <c r="P13" s="90">
        <v>82.801438947065606</v>
      </c>
      <c r="Q13" s="87">
        <v>82.079889439516478</v>
      </c>
      <c r="R13" s="88">
        <v>82.125857451711354</v>
      </c>
      <c r="S13" s="89">
        <v>83.674831178768116</v>
      </c>
      <c r="T13" s="89">
        <v>86.22976295334098</v>
      </c>
      <c r="U13" s="90">
        <v>88.721525782123493</v>
      </c>
      <c r="V13" s="87">
        <v>91.426817441746664</v>
      </c>
      <c r="W13" s="88">
        <v>93.302905474938541</v>
      </c>
      <c r="X13" s="89">
        <v>95.092988840152913</v>
      </c>
      <c r="Y13" s="89">
        <v>97.084441755562864</v>
      </c>
      <c r="Z13" s="90">
        <v>98.755897992532425</v>
      </c>
      <c r="AA13" s="87">
        <v>100</v>
      </c>
      <c r="AB13" s="88">
        <v>100.68329225869017</v>
      </c>
      <c r="AC13" s="86">
        <v>100</v>
      </c>
      <c r="AD13" s="89">
        <v>100.44722427348299</v>
      </c>
      <c r="AE13" s="90">
        <v>100.33897701895957</v>
      </c>
      <c r="AF13" s="87">
        <v>100.33927358678018</v>
      </c>
      <c r="AG13" s="88">
        <v>100.37871710692158</v>
      </c>
      <c r="AH13" s="89">
        <v>100.27996002265778</v>
      </c>
      <c r="AI13" s="89">
        <v>99.996737753973264</v>
      </c>
      <c r="AJ13" s="90">
        <v>99.585101618963733</v>
      </c>
      <c r="AK13" s="87">
        <v>99.139063616763195</v>
      </c>
      <c r="AL13" s="88">
        <v>98.685018283406151</v>
      </c>
      <c r="AM13" s="89">
        <v>98.300962955713516</v>
      </c>
      <c r="AN13" s="89">
        <v>97.997870643048003</v>
      </c>
      <c r="AO13" s="90">
        <v>97.742229181680415</v>
      </c>
      <c r="AP13" s="87">
        <v>97.553612047771139</v>
      </c>
      <c r="AQ13" s="88">
        <v>97.534631707251975</v>
      </c>
      <c r="AR13" s="89">
        <v>97.695371466023701</v>
      </c>
      <c r="AS13" s="89">
        <v>98.003801999460251</v>
      </c>
      <c r="AT13" s="90">
        <v>98.43382533934772</v>
      </c>
      <c r="AU13" s="87">
        <v>98.921382836433949</v>
      </c>
    </row>
    <row r="14" spans="1:47" ht="15.75" thickBot="1" x14ac:dyDescent="0.3">
      <c r="A14" s="23" t="s">
        <v>340</v>
      </c>
      <c r="B14" s="91">
        <v>118.98152052806101</v>
      </c>
      <c r="C14" s="88">
        <v>119.08393412807979</v>
      </c>
      <c r="D14" s="89">
        <v>118.3915801435566</v>
      </c>
      <c r="E14" s="89">
        <v>117.32762015525013</v>
      </c>
      <c r="F14" s="90">
        <v>116.69405094299779</v>
      </c>
      <c r="G14" s="91">
        <v>116.35700556584622</v>
      </c>
      <c r="H14" s="88">
        <v>115.74975316102906</v>
      </c>
      <c r="I14" s="89">
        <v>114.69923693941237</v>
      </c>
      <c r="J14" s="89">
        <v>112.83004605758371</v>
      </c>
      <c r="K14" s="90">
        <v>109.99829416356626</v>
      </c>
      <c r="L14" s="91">
        <v>106.9831489994223</v>
      </c>
      <c r="M14" s="88">
        <v>104.32077588289718</v>
      </c>
      <c r="N14" s="89">
        <v>101.88142978263586</v>
      </c>
      <c r="O14" s="89">
        <v>99.530736445734419</v>
      </c>
      <c r="P14" s="90">
        <v>97.46889385068161</v>
      </c>
      <c r="Q14" s="91">
        <v>95.901680407422234</v>
      </c>
      <c r="R14" s="88">
        <v>94.903670972688232</v>
      </c>
      <c r="S14" s="89">
        <v>94.486597135336254</v>
      </c>
      <c r="T14" s="89">
        <v>94.87500784748174</v>
      </c>
      <c r="U14" s="90">
        <v>95.709979904105353</v>
      </c>
      <c r="V14" s="91">
        <v>96.660809327437519</v>
      </c>
      <c r="W14" s="88">
        <v>97.509605634713836</v>
      </c>
      <c r="X14" s="89">
        <v>98.383069985586005</v>
      </c>
      <c r="Y14" s="89">
        <v>99.328762875418775</v>
      </c>
      <c r="Z14" s="90">
        <v>99.928088531008498</v>
      </c>
      <c r="AA14" s="91">
        <v>100</v>
      </c>
      <c r="AB14" s="88">
        <v>99.890103548710513</v>
      </c>
      <c r="AC14" s="86">
        <v>100</v>
      </c>
      <c r="AD14" s="89">
        <v>99.230534598992094</v>
      </c>
      <c r="AE14" s="90">
        <v>98.777187957175258</v>
      </c>
      <c r="AF14" s="91">
        <v>98.297334265941799</v>
      </c>
      <c r="AG14" s="88">
        <v>97.772773709065476</v>
      </c>
      <c r="AH14" s="89">
        <v>97.186384508214957</v>
      </c>
      <c r="AI14" s="89">
        <v>96.507410876387738</v>
      </c>
      <c r="AJ14" s="90">
        <v>95.736233297546704</v>
      </c>
      <c r="AK14" s="91">
        <v>94.946855902479427</v>
      </c>
      <c r="AL14" s="88">
        <v>94.054557595442816</v>
      </c>
      <c r="AM14" s="89">
        <v>93.103601344123007</v>
      </c>
      <c r="AN14" s="89">
        <v>92.207625025444855</v>
      </c>
      <c r="AO14" s="90">
        <v>91.413618408828739</v>
      </c>
      <c r="AP14" s="91">
        <v>90.764449354096769</v>
      </c>
      <c r="AQ14" s="88">
        <v>90.290937062245263</v>
      </c>
      <c r="AR14" s="89">
        <v>89.994666883119763</v>
      </c>
      <c r="AS14" s="89">
        <v>89.89314107901447</v>
      </c>
      <c r="AT14" s="90">
        <v>89.961311122370617</v>
      </c>
      <c r="AU14" s="91">
        <v>90.131704523764071</v>
      </c>
    </row>
    <row r="15" spans="1:47" x14ac:dyDescent="0.2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row>
    <row r="16" spans="1:47" ht="15.75" thickBot="1" x14ac:dyDescent="0.3">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row>
    <row r="17" spans="1:47" ht="15.75" thickBot="1" x14ac:dyDescent="0.3">
      <c r="B17" s="78">
        <v>1985</v>
      </c>
      <c r="C17" s="79">
        <v>1986</v>
      </c>
      <c r="D17" s="80">
        <v>1987</v>
      </c>
      <c r="E17" s="79">
        <v>1988</v>
      </c>
      <c r="F17" s="80">
        <v>1989</v>
      </c>
      <c r="G17" s="80">
        <v>1990</v>
      </c>
      <c r="H17" s="80">
        <v>1991</v>
      </c>
      <c r="I17" s="80">
        <v>1992</v>
      </c>
      <c r="J17" s="80">
        <v>1993</v>
      </c>
      <c r="K17" s="80">
        <v>1994</v>
      </c>
      <c r="L17" s="80">
        <v>1995</v>
      </c>
      <c r="M17" s="80">
        <v>1996</v>
      </c>
      <c r="N17" s="80">
        <v>1997</v>
      </c>
      <c r="O17" s="80">
        <v>1998</v>
      </c>
      <c r="P17" s="80">
        <v>1999</v>
      </c>
      <c r="Q17" s="80">
        <v>2000</v>
      </c>
      <c r="R17" s="80">
        <v>2001</v>
      </c>
      <c r="S17" s="80">
        <v>2002</v>
      </c>
      <c r="T17" s="80">
        <v>2003</v>
      </c>
      <c r="U17" s="80">
        <v>2004</v>
      </c>
      <c r="V17" s="80">
        <v>2005</v>
      </c>
      <c r="W17" s="80">
        <v>2006</v>
      </c>
      <c r="X17" s="80">
        <v>2007</v>
      </c>
      <c r="Y17" s="80">
        <v>2008</v>
      </c>
      <c r="Z17" s="80">
        <v>2009</v>
      </c>
      <c r="AA17" s="80">
        <v>2010</v>
      </c>
      <c r="AB17" s="79">
        <v>2011</v>
      </c>
      <c r="AC17" s="79" t="s">
        <v>343</v>
      </c>
      <c r="AD17" s="79">
        <v>2013</v>
      </c>
      <c r="AE17" s="79">
        <v>2014</v>
      </c>
      <c r="AF17" s="80">
        <v>2015</v>
      </c>
      <c r="AG17" s="79">
        <v>2016</v>
      </c>
      <c r="AH17" s="79">
        <v>2017</v>
      </c>
      <c r="AI17" s="79">
        <v>2018</v>
      </c>
      <c r="AJ17" s="79">
        <v>2019</v>
      </c>
      <c r="AK17" s="80">
        <v>2020</v>
      </c>
      <c r="AL17" s="79">
        <v>2021</v>
      </c>
      <c r="AM17" s="79">
        <v>2022</v>
      </c>
      <c r="AN17" s="79">
        <v>2023</v>
      </c>
      <c r="AO17" s="79">
        <v>2024</v>
      </c>
      <c r="AP17" s="80">
        <v>2025</v>
      </c>
      <c r="AQ17" s="79">
        <v>2026</v>
      </c>
      <c r="AR17" s="79">
        <v>2027</v>
      </c>
      <c r="AS17" s="79">
        <v>2028</v>
      </c>
      <c r="AT17" s="79">
        <v>2029</v>
      </c>
      <c r="AU17" s="81">
        <v>2030</v>
      </c>
    </row>
    <row r="18" spans="1:47" x14ac:dyDescent="0.25">
      <c r="A18" s="19" t="s">
        <v>328</v>
      </c>
      <c r="B18" s="63">
        <v>65141</v>
      </c>
      <c r="C18" s="64">
        <v>64527</v>
      </c>
      <c r="D18" s="65">
        <v>63812</v>
      </c>
      <c r="E18" s="66">
        <v>62937</v>
      </c>
      <c r="F18" s="67">
        <v>62066</v>
      </c>
      <c r="G18" s="63">
        <v>61167</v>
      </c>
      <c r="H18" s="66">
        <v>60459</v>
      </c>
      <c r="I18" s="68">
        <v>59779</v>
      </c>
      <c r="J18" s="68">
        <v>58627</v>
      </c>
      <c r="K18" s="67">
        <v>57485</v>
      </c>
      <c r="L18" s="63">
        <v>56663</v>
      </c>
      <c r="M18" s="66">
        <v>55716</v>
      </c>
      <c r="N18" s="68">
        <v>54586</v>
      </c>
      <c r="O18" s="68">
        <v>53425</v>
      </c>
      <c r="P18" s="67">
        <v>52308</v>
      </c>
      <c r="Q18" s="63">
        <v>51276</v>
      </c>
      <c r="R18" s="66">
        <v>50273</v>
      </c>
      <c r="S18" s="68">
        <v>49224</v>
      </c>
      <c r="T18" s="68">
        <v>48502</v>
      </c>
      <c r="U18" s="67">
        <v>48124</v>
      </c>
      <c r="V18" s="63">
        <v>47819</v>
      </c>
      <c r="W18" s="66">
        <v>47720</v>
      </c>
      <c r="X18" s="68">
        <v>47518</v>
      </c>
      <c r="Y18" s="68">
        <v>47496</v>
      </c>
      <c r="Z18" s="67">
        <v>47482</v>
      </c>
      <c r="AA18" s="63">
        <v>47095</v>
      </c>
      <c r="AB18" s="66">
        <v>46669</v>
      </c>
      <c r="AC18" s="68">
        <v>46407</v>
      </c>
      <c r="AD18" s="68">
        <v>46204</v>
      </c>
      <c r="AE18" s="67">
        <v>45938</v>
      </c>
      <c r="AF18" s="63">
        <v>45615</v>
      </c>
      <c r="AG18" s="66">
        <v>45347</v>
      </c>
      <c r="AH18" s="68">
        <v>45100</v>
      </c>
      <c r="AI18" s="68">
        <v>44808</v>
      </c>
      <c r="AJ18" s="67">
        <v>44509</v>
      </c>
      <c r="AK18" s="63">
        <v>44186</v>
      </c>
      <c r="AL18" s="66">
        <v>43766</v>
      </c>
      <c r="AM18" s="68">
        <v>43372</v>
      </c>
      <c r="AN18" s="68">
        <v>43030</v>
      </c>
      <c r="AO18" s="67">
        <v>42689</v>
      </c>
      <c r="AP18" s="63">
        <v>42394</v>
      </c>
      <c r="AQ18" s="66">
        <v>42188</v>
      </c>
      <c r="AR18" s="68">
        <v>42032</v>
      </c>
      <c r="AS18" s="68">
        <v>41937</v>
      </c>
      <c r="AT18" s="67">
        <v>41928</v>
      </c>
      <c r="AU18" s="63">
        <v>41979</v>
      </c>
    </row>
    <row r="19" spans="1:47" x14ac:dyDescent="0.25">
      <c r="A19" s="19" t="s">
        <v>329</v>
      </c>
      <c r="B19" s="69">
        <v>140571</v>
      </c>
      <c r="C19" s="64">
        <v>139532</v>
      </c>
      <c r="D19" s="70">
        <v>137879</v>
      </c>
      <c r="E19" s="66">
        <v>135694</v>
      </c>
      <c r="F19" s="67">
        <v>133356</v>
      </c>
      <c r="G19" s="69">
        <v>131170</v>
      </c>
      <c r="H19" s="66">
        <v>129098</v>
      </c>
      <c r="I19" s="68">
        <v>127487</v>
      </c>
      <c r="J19" s="68">
        <v>125288</v>
      </c>
      <c r="K19" s="67">
        <v>121980</v>
      </c>
      <c r="L19" s="69">
        <v>118923</v>
      </c>
      <c r="M19" s="66">
        <v>116143</v>
      </c>
      <c r="N19" s="68">
        <v>113275</v>
      </c>
      <c r="O19" s="68">
        <v>110640</v>
      </c>
      <c r="P19" s="67">
        <v>108013</v>
      </c>
      <c r="Q19" s="69">
        <v>105516</v>
      </c>
      <c r="R19" s="66">
        <v>103691</v>
      </c>
      <c r="S19" s="68">
        <v>102060</v>
      </c>
      <c r="T19" s="68">
        <v>100739</v>
      </c>
      <c r="U19" s="67">
        <v>100151</v>
      </c>
      <c r="V19" s="69">
        <v>100076</v>
      </c>
      <c r="W19" s="66">
        <v>100117</v>
      </c>
      <c r="X19" s="68">
        <v>100264</v>
      </c>
      <c r="Y19" s="68">
        <v>100199</v>
      </c>
      <c r="Z19" s="67">
        <v>99704</v>
      </c>
      <c r="AA19" s="69">
        <v>98581</v>
      </c>
      <c r="AB19" s="66">
        <v>97629</v>
      </c>
      <c r="AC19" s="68">
        <v>96962</v>
      </c>
      <c r="AD19" s="68">
        <v>96088</v>
      </c>
      <c r="AE19" s="67">
        <v>95163</v>
      </c>
      <c r="AF19" s="69">
        <v>94197</v>
      </c>
      <c r="AG19" s="66">
        <v>93206</v>
      </c>
      <c r="AH19" s="68">
        <v>92228</v>
      </c>
      <c r="AI19" s="68">
        <v>91245</v>
      </c>
      <c r="AJ19" s="67">
        <v>90195</v>
      </c>
      <c r="AK19" s="69">
        <v>89087</v>
      </c>
      <c r="AL19" s="66">
        <v>87858</v>
      </c>
      <c r="AM19" s="68">
        <v>86465</v>
      </c>
      <c r="AN19" s="68">
        <v>85103</v>
      </c>
      <c r="AO19" s="67">
        <v>83859</v>
      </c>
      <c r="AP19" s="69">
        <v>82717</v>
      </c>
      <c r="AQ19" s="66">
        <v>81729</v>
      </c>
      <c r="AR19" s="68">
        <v>80935</v>
      </c>
      <c r="AS19" s="68">
        <v>80369</v>
      </c>
      <c r="AT19" s="67">
        <v>79964</v>
      </c>
      <c r="AU19" s="69">
        <v>79657</v>
      </c>
    </row>
    <row r="20" spans="1:47" x14ac:dyDescent="0.25">
      <c r="A20" s="19" t="s">
        <v>330</v>
      </c>
      <c r="B20" s="69">
        <v>346114</v>
      </c>
      <c r="C20" s="64">
        <v>346442</v>
      </c>
      <c r="D20" s="70">
        <v>344804</v>
      </c>
      <c r="E20" s="66">
        <v>341827</v>
      </c>
      <c r="F20" s="67">
        <v>339971</v>
      </c>
      <c r="G20" s="69">
        <v>339072</v>
      </c>
      <c r="H20" s="66">
        <v>335964</v>
      </c>
      <c r="I20" s="68">
        <v>331836</v>
      </c>
      <c r="J20" s="68">
        <v>326092</v>
      </c>
      <c r="K20" s="67">
        <v>317768</v>
      </c>
      <c r="L20" s="69">
        <v>310028</v>
      </c>
      <c r="M20" s="66">
        <v>302516</v>
      </c>
      <c r="N20" s="68">
        <v>294932</v>
      </c>
      <c r="O20" s="68">
        <v>288195</v>
      </c>
      <c r="P20" s="67">
        <v>282271</v>
      </c>
      <c r="Q20" s="69">
        <v>277039</v>
      </c>
      <c r="R20" s="66">
        <v>272690</v>
      </c>
      <c r="S20" s="68">
        <v>269636</v>
      </c>
      <c r="T20" s="68">
        <v>269226</v>
      </c>
      <c r="U20" s="67">
        <v>270519</v>
      </c>
      <c r="V20" s="69">
        <v>272789</v>
      </c>
      <c r="W20" s="66">
        <v>275791</v>
      </c>
      <c r="X20" s="68">
        <v>278525</v>
      </c>
      <c r="Y20" s="68">
        <v>281163</v>
      </c>
      <c r="Z20" s="67">
        <v>283014</v>
      </c>
      <c r="AA20" s="69">
        <v>282778</v>
      </c>
      <c r="AB20" s="66">
        <v>282956</v>
      </c>
      <c r="AC20" s="68">
        <v>283679</v>
      </c>
      <c r="AD20" s="68">
        <v>283895</v>
      </c>
      <c r="AE20" s="67">
        <v>283664</v>
      </c>
      <c r="AF20" s="69">
        <v>283147</v>
      </c>
      <c r="AG20" s="66">
        <v>282367</v>
      </c>
      <c r="AH20" s="68">
        <v>281476</v>
      </c>
      <c r="AI20" s="68">
        <v>280337</v>
      </c>
      <c r="AJ20" s="67">
        <v>278792</v>
      </c>
      <c r="AK20" s="69">
        <v>276937</v>
      </c>
      <c r="AL20" s="66">
        <v>274598</v>
      </c>
      <c r="AM20" s="68">
        <v>272089</v>
      </c>
      <c r="AN20" s="68">
        <v>269808</v>
      </c>
      <c r="AO20" s="67">
        <v>267919</v>
      </c>
      <c r="AP20" s="69">
        <v>266508</v>
      </c>
      <c r="AQ20" s="66">
        <v>265646</v>
      </c>
      <c r="AR20" s="68">
        <v>265284</v>
      </c>
      <c r="AS20" s="68">
        <v>265553</v>
      </c>
      <c r="AT20" s="67">
        <v>266378</v>
      </c>
      <c r="AU20" s="69">
        <v>267542</v>
      </c>
    </row>
    <row r="21" spans="1:47" x14ac:dyDescent="0.25">
      <c r="A21" s="19" t="s">
        <v>331</v>
      </c>
      <c r="B21" s="69">
        <v>337332</v>
      </c>
      <c r="C21" s="64">
        <v>336220</v>
      </c>
      <c r="D21" s="70">
        <v>332998</v>
      </c>
      <c r="E21" s="66">
        <v>328452</v>
      </c>
      <c r="F21" s="67">
        <v>324676</v>
      </c>
      <c r="G21" s="69">
        <v>323014</v>
      </c>
      <c r="H21" s="66">
        <v>321616</v>
      </c>
      <c r="I21" s="68">
        <v>318271</v>
      </c>
      <c r="J21" s="68">
        <v>312583</v>
      </c>
      <c r="K21" s="67">
        <v>304907</v>
      </c>
      <c r="L21" s="69">
        <v>296060</v>
      </c>
      <c r="M21" s="66">
        <v>287741</v>
      </c>
      <c r="N21" s="68">
        <v>281083</v>
      </c>
      <c r="O21" s="68">
        <v>275270</v>
      </c>
      <c r="P21" s="67">
        <v>270150</v>
      </c>
      <c r="Q21" s="69">
        <v>266112</v>
      </c>
      <c r="R21" s="66">
        <v>263070</v>
      </c>
      <c r="S21" s="68">
        <v>261448</v>
      </c>
      <c r="T21" s="68">
        <v>262136</v>
      </c>
      <c r="U21" s="67">
        <v>264064</v>
      </c>
      <c r="V21" s="69">
        <v>265905</v>
      </c>
      <c r="W21" s="66">
        <v>267727</v>
      </c>
      <c r="X21" s="68">
        <v>269914</v>
      </c>
      <c r="Y21" s="68">
        <v>271708</v>
      </c>
      <c r="Z21" s="67">
        <v>272516</v>
      </c>
      <c r="AA21" s="69">
        <v>271421</v>
      </c>
      <c r="AB21" s="66">
        <v>269643</v>
      </c>
      <c r="AC21" s="68">
        <v>268700</v>
      </c>
      <c r="AD21" s="68">
        <v>267338</v>
      </c>
      <c r="AE21" s="67">
        <v>265610</v>
      </c>
      <c r="AF21" s="69">
        <v>263894</v>
      </c>
      <c r="AG21" s="66">
        <v>262154</v>
      </c>
      <c r="AH21" s="68">
        <v>260038</v>
      </c>
      <c r="AI21" s="68">
        <v>257617</v>
      </c>
      <c r="AJ21" s="67">
        <v>255022</v>
      </c>
      <c r="AK21" s="69">
        <v>252435</v>
      </c>
      <c r="AL21" s="66">
        <v>249443</v>
      </c>
      <c r="AM21" s="68">
        <v>246044</v>
      </c>
      <c r="AN21" s="68">
        <v>242662</v>
      </c>
      <c r="AO21" s="67">
        <v>239593</v>
      </c>
      <c r="AP21" s="69">
        <v>237082</v>
      </c>
      <c r="AQ21" s="66">
        <v>235124</v>
      </c>
      <c r="AR21" s="68">
        <v>233644</v>
      </c>
      <c r="AS21" s="68">
        <v>232785</v>
      </c>
      <c r="AT21" s="67">
        <v>232506</v>
      </c>
      <c r="AU21" s="69">
        <v>232498</v>
      </c>
    </row>
    <row r="22" spans="1:47" x14ac:dyDescent="0.25">
      <c r="A22" s="19" t="s">
        <v>332</v>
      </c>
      <c r="B22" s="69">
        <v>117445</v>
      </c>
      <c r="C22" s="64">
        <v>117836</v>
      </c>
      <c r="D22" s="70">
        <v>117761</v>
      </c>
      <c r="E22" s="66">
        <v>117290</v>
      </c>
      <c r="F22" s="67">
        <v>117925</v>
      </c>
      <c r="G22" s="69">
        <v>119829</v>
      </c>
      <c r="H22" s="66">
        <v>120519</v>
      </c>
      <c r="I22" s="68">
        <v>120490</v>
      </c>
      <c r="J22" s="68">
        <v>119788</v>
      </c>
      <c r="K22" s="67">
        <v>117493</v>
      </c>
      <c r="L22" s="69">
        <v>114714</v>
      </c>
      <c r="M22" s="66">
        <v>112108</v>
      </c>
      <c r="N22" s="68">
        <v>109501</v>
      </c>
      <c r="O22" s="68">
        <v>106497</v>
      </c>
      <c r="P22" s="67">
        <v>103837</v>
      </c>
      <c r="Q22" s="69">
        <v>102115</v>
      </c>
      <c r="R22" s="66">
        <v>100811</v>
      </c>
      <c r="S22" s="68">
        <v>99511</v>
      </c>
      <c r="T22" s="68">
        <v>99419</v>
      </c>
      <c r="U22" s="67">
        <v>99990</v>
      </c>
      <c r="V22" s="69">
        <v>100062</v>
      </c>
      <c r="W22" s="66">
        <v>100255</v>
      </c>
      <c r="X22" s="68">
        <v>100612</v>
      </c>
      <c r="Y22" s="68">
        <v>101132</v>
      </c>
      <c r="Z22" s="67">
        <v>100944</v>
      </c>
      <c r="AA22" s="69">
        <v>100701</v>
      </c>
      <c r="AB22" s="66">
        <v>100336</v>
      </c>
      <c r="AC22" s="68">
        <v>99761</v>
      </c>
      <c r="AD22" s="68">
        <v>99175</v>
      </c>
      <c r="AE22" s="67">
        <v>98519</v>
      </c>
      <c r="AF22" s="69">
        <v>97842</v>
      </c>
      <c r="AG22" s="66">
        <v>97102</v>
      </c>
      <c r="AH22" s="68">
        <v>96425</v>
      </c>
      <c r="AI22" s="68">
        <v>95719</v>
      </c>
      <c r="AJ22" s="67">
        <v>94852</v>
      </c>
      <c r="AK22" s="69">
        <v>94013</v>
      </c>
      <c r="AL22" s="66">
        <v>93046</v>
      </c>
      <c r="AM22" s="68">
        <v>91950</v>
      </c>
      <c r="AN22" s="68">
        <v>90925</v>
      </c>
      <c r="AO22" s="67">
        <v>89967</v>
      </c>
      <c r="AP22" s="69">
        <v>89111</v>
      </c>
      <c r="AQ22" s="66">
        <v>88483</v>
      </c>
      <c r="AR22" s="68">
        <v>88041</v>
      </c>
      <c r="AS22" s="68">
        <v>87744</v>
      </c>
      <c r="AT22" s="67">
        <v>87584</v>
      </c>
      <c r="AU22" s="69">
        <v>87530</v>
      </c>
    </row>
    <row r="23" spans="1:47" x14ac:dyDescent="0.25">
      <c r="A23" s="19" t="s">
        <v>333</v>
      </c>
      <c r="B23" s="69">
        <v>302334</v>
      </c>
      <c r="C23" s="64">
        <v>300640</v>
      </c>
      <c r="D23" s="70">
        <v>297058</v>
      </c>
      <c r="E23" s="66">
        <v>292460</v>
      </c>
      <c r="F23" s="67">
        <v>287281</v>
      </c>
      <c r="G23" s="69">
        <v>282421</v>
      </c>
      <c r="H23" s="66">
        <v>277922</v>
      </c>
      <c r="I23" s="68">
        <v>273321</v>
      </c>
      <c r="J23" s="68">
        <v>267168</v>
      </c>
      <c r="K23" s="67">
        <v>259358</v>
      </c>
      <c r="L23" s="69">
        <v>252713</v>
      </c>
      <c r="M23" s="66">
        <v>247155</v>
      </c>
      <c r="N23" s="68">
        <v>241677</v>
      </c>
      <c r="O23" s="68">
        <v>236136</v>
      </c>
      <c r="P23" s="67">
        <v>230683</v>
      </c>
      <c r="Q23" s="69">
        <v>226197</v>
      </c>
      <c r="R23" s="66">
        <v>223590</v>
      </c>
      <c r="S23" s="68">
        <v>221931</v>
      </c>
      <c r="T23" s="68">
        <v>221300</v>
      </c>
      <c r="U23" s="67">
        <v>221906</v>
      </c>
      <c r="V23" s="69">
        <v>222516</v>
      </c>
      <c r="W23" s="66">
        <v>223303</v>
      </c>
      <c r="X23" s="68">
        <v>224449</v>
      </c>
      <c r="Y23" s="68">
        <v>225807</v>
      </c>
      <c r="Z23" s="67">
        <v>226666</v>
      </c>
      <c r="AA23" s="69">
        <v>226539</v>
      </c>
      <c r="AB23" s="66">
        <v>225674</v>
      </c>
      <c r="AC23" s="68">
        <v>223902</v>
      </c>
      <c r="AD23" s="68">
        <v>221893</v>
      </c>
      <c r="AE23" s="67">
        <v>219725</v>
      </c>
      <c r="AF23" s="69">
        <v>217347</v>
      </c>
      <c r="AG23" s="66">
        <v>214626</v>
      </c>
      <c r="AH23" s="68">
        <v>211879</v>
      </c>
      <c r="AI23" s="68">
        <v>209160</v>
      </c>
      <c r="AJ23" s="67">
        <v>206311</v>
      </c>
      <c r="AK23" s="69">
        <v>203543</v>
      </c>
      <c r="AL23" s="66">
        <v>200661</v>
      </c>
      <c r="AM23" s="68">
        <v>197755</v>
      </c>
      <c r="AN23" s="68">
        <v>195129</v>
      </c>
      <c r="AO23" s="67">
        <v>192858</v>
      </c>
      <c r="AP23" s="69">
        <v>191047</v>
      </c>
      <c r="AQ23" s="66">
        <v>189597</v>
      </c>
      <c r="AR23" s="68">
        <v>188520</v>
      </c>
      <c r="AS23" s="68">
        <v>187963</v>
      </c>
      <c r="AT23" s="67">
        <v>187818</v>
      </c>
      <c r="AU23" s="69">
        <v>187904</v>
      </c>
    </row>
    <row r="24" spans="1:47" x14ac:dyDescent="0.25">
      <c r="A24" s="19" t="s">
        <v>334</v>
      </c>
      <c r="B24" s="69">
        <v>163801</v>
      </c>
      <c r="C24" s="64">
        <v>164453</v>
      </c>
      <c r="D24" s="70">
        <v>164221</v>
      </c>
      <c r="E24" s="66">
        <v>163220</v>
      </c>
      <c r="F24" s="67">
        <v>162574</v>
      </c>
      <c r="G24" s="69">
        <v>162036</v>
      </c>
      <c r="H24" s="66">
        <v>161065</v>
      </c>
      <c r="I24" s="68">
        <v>159611</v>
      </c>
      <c r="J24" s="68">
        <v>157175</v>
      </c>
      <c r="K24" s="67">
        <v>153571</v>
      </c>
      <c r="L24" s="69">
        <v>149358</v>
      </c>
      <c r="M24" s="66">
        <v>145740</v>
      </c>
      <c r="N24" s="68">
        <v>142739</v>
      </c>
      <c r="O24" s="68">
        <v>139546</v>
      </c>
      <c r="P24" s="67">
        <v>136573</v>
      </c>
      <c r="Q24" s="69">
        <v>134508</v>
      </c>
      <c r="R24" s="66">
        <v>133450</v>
      </c>
      <c r="S24" s="68">
        <v>132496</v>
      </c>
      <c r="T24" s="68">
        <v>132697</v>
      </c>
      <c r="U24" s="67">
        <v>133653</v>
      </c>
      <c r="V24" s="69">
        <v>134668</v>
      </c>
      <c r="W24" s="66">
        <v>135826</v>
      </c>
      <c r="X24" s="68">
        <v>136933</v>
      </c>
      <c r="Y24" s="68">
        <v>138560</v>
      </c>
      <c r="Z24" s="67">
        <v>139566</v>
      </c>
      <c r="AA24" s="69">
        <v>139978</v>
      </c>
      <c r="AB24" s="66">
        <v>140245</v>
      </c>
      <c r="AC24" s="68">
        <v>139665</v>
      </c>
      <c r="AD24" s="68">
        <v>139012</v>
      </c>
      <c r="AE24" s="67">
        <v>138249</v>
      </c>
      <c r="AF24" s="69">
        <v>137359</v>
      </c>
      <c r="AG24" s="66">
        <v>136329</v>
      </c>
      <c r="AH24" s="68">
        <v>135170</v>
      </c>
      <c r="AI24" s="68">
        <v>133920</v>
      </c>
      <c r="AJ24" s="67">
        <v>132654</v>
      </c>
      <c r="AK24" s="69">
        <v>131445</v>
      </c>
      <c r="AL24" s="66">
        <v>130129</v>
      </c>
      <c r="AM24" s="68">
        <v>128701</v>
      </c>
      <c r="AN24" s="68">
        <v>127268</v>
      </c>
      <c r="AO24" s="67">
        <v>125975</v>
      </c>
      <c r="AP24" s="69">
        <v>124898</v>
      </c>
      <c r="AQ24" s="66">
        <v>124036</v>
      </c>
      <c r="AR24" s="68">
        <v>123464</v>
      </c>
      <c r="AS24" s="68">
        <v>123117</v>
      </c>
      <c r="AT24" s="67">
        <v>123028</v>
      </c>
      <c r="AU24" s="69">
        <v>123160</v>
      </c>
    </row>
    <row r="25" spans="1:47" x14ac:dyDescent="0.25">
      <c r="A25" s="19" t="s">
        <v>335</v>
      </c>
      <c r="B25" s="69">
        <v>82597</v>
      </c>
      <c r="C25" s="64">
        <v>83091</v>
      </c>
      <c r="D25" s="70">
        <v>83199</v>
      </c>
      <c r="E25" s="66">
        <v>83171</v>
      </c>
      <c r="F25" s="67">
        <v>84395</v>
      </c>
      <c r="G25" s="69">
        <v>85882</v>
      </c>
      <c r="H25" s="66">
        <v>86369</v>
      </c>
      <c r="I25" s="68">
        <v>85863</v>
      </c>
      <c r="J25" s="68">
        <v>84336</v>
      </c>
      <c r="K25" s="67">
        <v>82398</v>
      </c>
      <c r="L25" s="69">
        <v>80430</v>
      </c>
      <c r="M25" s="66">
        <v>78560</v>
      </c>
      <c r="N25" s="68">
        <v>76920</v>
      </c>
      <c r="O25" s="68">
        <v>75478</v>
      </c>
      <c r="P25" s="67">
        <v>73991</v>
      </c>
      <c r="Q25" s="69">
        <v>72782</v>
      </c>
      <c r="R25" s="66">
        <v>72077</v>
      </c>
      <c r="S25" s="68">
        <v>71546</v>
      </c>
      <c r="T25" s="68">
        <v>71343</v>
      </c>
      <c r="U25" s="67">
        <v>71720</v>
      </c>
      <c r="V25" s="69">
        <v>72164</v>
      </c>
      <c r="W25" s="66">
        <v>72319</v>
      </c>
      <c r="X25" s="68">
        <v>72581</v>
      </c>
      <c r="Y25" s="68">
        <v>72929</v>
      </c>
      <c r="Z25" s="67">
        <v>72917</v>
      </c>
      <c r="AA25" s="69">
        <v>72655</v>
      </c>
      <c r="AB25" s="66">
        <v>72559</v>
      </c>
      <c r="AC25" s="68">
        <v>72606</v>
      </c>
      <c r="AD25" s="68">
        <v>72501</v>
      </c>
      <c r="AE25" s="67">
        <v>72454</v>
      </c>
      <c r="AF25" s="69">
        <v>72353</v>
      </c>
      <c r="AG25" s="66">
        <v>72218</v>
      </c>
      <c r="AH25" s="68">
        <v>72119</v>
      </c>
      <c r="AI25" s="68">
        <v>71877</v>
      </c>
      <c r="AJ25" s="67">
        <v>71575</v>
      </c>
      <c r="AK25" s="69">
        <v>71320</v>
      </c>
      <c r="AL25" s="66">
        <v>70925</v>
      </c>
      <c r="AM25" s="68">
        <v>70349</v>
      </c>
      <c r="AN25" s="68">
        <v>69693</v>
      </c>
      <c r="AO25" s="67">
        <v>69099</v>
      </c>
      <c r="AP25" s="69">
        <v>68601</v>
      </c>
      <c r="AQ25" s="66">
        <v>68152</v>
      </c>
      <c r="AR25" s="68">
        <v>67821</v>
      </c>
      <c r="AS25" s="68">
        <v>67632</v>
      </c>
      <c r="AT25" s="67">
        <v>67519</v>
      </c>
      <c r="AU25" s="69">
        <v>67498</v>
      </c>
    </row>
    <row r="26" spans="1:47" x14ac:dyDescent="0.25">
      <c r="A26" s="19" t="s">
        <v>336</v>
      </c>
      <c r="B26" s="69">
        <v>320931</v>
      </c>
      <c r="C26" s="64">
        <v>325140</v>
      </c>
      <c r="D26" s="70">
        <v>325231</v>
      </c>
      <c r="E26" s="66">
        <v>325134</v>
      </c>
      <c r="F26" s="67">
        <v>327950</v>
      </c>
      <c r="G26" s="69">
        <v>330288</v>
      </c>
      <c r="H26" s="66">
        <v>332291</v>
      </c>
      <c r="I26" s="68">
        <v>332079</v>
      </c>
      <c r="J26" s="68">
        <v>328204</v>
      </c>
      <c r="K26" s="67">
        <v>319646</v>
      </c>
      <c r="L26" s="69">
        <v>308170</v>
      </c>
      <c r="M26" s="66">
        <v>299396</v>
      </c>
      <c r="N26" s="68">
        <v>291895</v>
      </c>
      <c r="O26" s="68">
        <v>284352</v>
      </c>
      <c r="P26" s="67">
        <v>279199</v>
      </c>
      <c r="Q26" s="69">
        <v>276766</v>
      </c>
      <c r="R26" s="66">
        <v>276921</v>
      </c>
      <c r="S26" s="68">
        <v>282144</v>
      </c>
      <c r="T26" s="68">
        <v>290759</v>
      </c>
      <c r="U26" s="67">
        <v>299161</v>
      </c>
      <c r="V26" s="69">
        <v>308283</v>
      </c>
      <c r="W26" s="66">
        <v>314609</v>
      </c>
      <c r="X26" s="68">
        <v>320645</v>
      </c>
      <c r="Y26" s="68">
        <v>327360</v>
      </c>
      <c r="Z26" s="67">
        <v>332996</v>
      </c>
      <c r="AA26" s="69">
        <v>337191</v>
      </c>
      <c r="AB26" s="66">
        <v>339495</v>
      </c>
      <c r="AC26" s="68">
        <v>338996</v>
      </c>
      <c r="AD26" s="68">
        <v>338699</v>
      </c>
      <c r="AE26" s="67">
        <v>338334</v>
      </c>
      <c r="AF26" s="69">
        <v>338335</v>
      </c>
      <c r="AG26" s="66">
        <v>338468</v>
      </c>
      <c r="AH26" s="68">
        <v>338135</v>
      </c>
      <c r="AI26" s="68">
        <v>337180</v>
      </c>
      <c r="AJ26" s="67">
        <v>335792</v>
      </c>
      <c r="AK26" s="69">
        <v>334288</v>
      </c>
      <c r="AL26" s="66">
        <v>332757</v>
      </c>
      <c r="AM26" s="68">
        <v>331462</v>
      </c>
      <c r="AN26" s="68">
        <v>330440</v>
      </c>
      <c r="AO26" s="67">
        <v>329578</v>
      </c>
      <c r="AP26" s="69">
        <v>328942</v>
      </c>
      <c r="AQ26" s="66">
        <v>328878</v>
      </c>
      <c r="AR26" s="68">
        <v>329420</v>
      </c>
      <c r="AS26" s="68">
        <v>330460</v>
      </c>
      <c r="AT26" s="67">
        <v>331910</v>
      </c>
      <c r="AU26" s="69">
        <v>333554</v>
      </c>
    </row>
    <row r="27" spans="1:47" ht="15.75" thickBot="1" x14ac:dyDescent="0.3">
      <c r="A27" s="23" t="s">
        <v>340</v>
      </c>
      <c r="B27" s="71">
        <f>SUM(B18:B26)</f>
        <v>1876266</v>
      </c>
      <c r="C27" s="72">
        <f t="shared" ref="C27:AU27" si="0">SUM(C18:C26)</f>
        <v>1877881</v>
      </c>
      <c r="D27" s="73">
        <f t="shared" si="0"/>
        <v>1866963</v>
      </c>
      <c r="E27" s="74">
        <f t="shared" si="0"/>
        <v>1850185</v>
      </c>
      <c r="F27" s="75">
        <f t="shared" si="0"/>
        <v>1840194</v>
      </c>
      <c r="G27" s="71">
        <f t="shared" si="0"/>
        <v>1834879</v>
      </c>
      <c r="H27" s="74">
        <f t="shared" si="0"/>
        <v>1825303</v>
      </c>
      <c r="I27" s="76">
        <f t="shared" si="0"/>
        <v>1808737</v>
      </c>
      <c r="J27" s="76">
        <f t="shared" si="0"/>
        <v>1779261</v>
      </c>
      <c r="K27" s="75">
        <f t="shared" si="0"/>
        <v>1734606</v>
      </c>
      <c r="L27" s="71">
        <f t="shared" si="0"/>
        <v>1687059</v>
      </c>
      <c r="M27" s="74">
        <f t="shared" si="0"/>
        <v>1645075</v>
      </c>
      <c r="N27" s="76">
        <f t="shared" si="0"/>
        <v>1606608</v>
      </c>
      <c r="O27" s="76">
        <f t="shared" si="0"/>
        <v>1569539</v>
      </c>
      <c r="P27" s="75">
        <f t="shared" si="0"/>
        <v>1537025</v>
      </c>
      <c r="Q27" s="71">
        <f t="shared" si="0"/>
        <v>1512311</v>
      </c>
      <c r="R27" s="74">
        <f t="shared" si="0"/>
        <v>1496573</v>
      </c>
      <c r="S27" s="76">
        <f t="shared" si="0"/>
        <v>1489996</v>
      </c>
      <c r="T27" s="76">
        <f t="shared" si="0"/>
        <v>1496121</v>
      </c>
      <c r="U27" s="75">
        <f t="shared" si="0"/>
        <v>1509288</v>
      </c>
      <c r="V27" s="71">
        <f t="shared" si="0"/>
        <v>1524282</v>
      </c>
      <c r="W27" s="74">
        <f t="shared" si="0"/>
        <v>1537667</v>
      </c>
      <c r="X27" s="76">
        <f t="shared" si="0"/>
        <v>1551441</v>
      </c>
      <c r="Y27" s="76">
        <f t="shared" si="0"/>
        <v>1566354</v>
      </c>
      <c r="Z27" s="75">
        <f t="shared" si="0"/>
        <v>1575805</v>
      </c>
      <c r="AA27" s="71">
        <f t="shared" si="0"/>
        <v>1576939</v>
      </c>
      <c r="AB27" s="74">
        <f t="shared" si="0"/>
        <v>1575206</v>
      </c>
      <c r="AC27" s="76">
        <f t="shared" si="0"/>
        <v>1570678</v>
      </c>
      <c r="AD27" s="76">
        <f t="shared" si="0"/>
        <v>1564805</v>
      </c>
      <c r="AE27" s="75">
        <f t="shared" si="0"/>
        <v>1557656</v>
      </c>
      <c r="AF27" s="71">
        <f t="shared" si="0"/>
        <v>1550089</v>
      </c>
      <c r="AG27" s="74">
        <f t="shared" si="0"/>
        <v>1541817</v>
      </c>
      <c r="AH27" s="76">
        <f t="shared" si="0"/>
        <v>1532570</v>
      </c>
      <c r="AI27" s="76">
        <f t="shared" si="0"/>
        <v>1521863</v>
      </c>
      <c r="AJ27" s="75">
        <f t="shared" si="0"/>
        <v>1509702</v>
      </c>
      <c r="AK27" s="71">
        <f t="shared" si="0"/>
        <v>1497254</v>
      </c>
      <c r="AL27" s="74">
        <f t="shared" si="0"/>
        <v>1483183</v>
      </c>
      <c r="AM27" s="76">
        <f t="shared" si="0"/>
        <v>1468187</v>
      </c>
      <c r="AN27" s="76">
        <f t="shared" si="0"/>
        <v>1454058</v>
      </c>
      <c r="AO27" s="75">
        <f t="shared" si="0"/>
        <v>1441537</v>
      </c>
      <c r="AP27" s="71">
        <f t="shared" si="0"/>
        <v>1431300</v>
      </c>
      <c r="AQ27" s="74">
        <f t="shared" si="0"/>
        <v>1423833</v>
      </c>
      <c r="AR27" s="76">
        <f t="shared" si="0"/>
        <v>1419161</v>
      </c>
      <c r="AS27" s="76">
        <f t="shared" si="0"/>
        <v>1417560</v>
      </c>
      <c r="AT27" s="75">
        <f t="shared" si="0"/>
        <v>1418635</v>
      </c>
      <c r="AU27" s="71">
        <f t="shared" si="0"/>
        <v>1421322</v>
      </c>
    </row>
    <row r="30" spans="1:47" x14ac:dyDescent="0.25">
      <c r="A30" s="3" t="s">
        <v>9</v>
      </c>
    </row>
  </sheetData>
  <pageMargins left="0.7" right="0.7" top="0.78740157499999996" bottom="0.78740157499999996" header="0.3" footer="0.3"/>
  <pageSetup paperSize="9" orientation="portrait" verticalDpi="0" r:id="rId1"/>
  <ignoredErrors>
    <ignoredError sqref="AD27:AU27 B27:AB27"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theme="6" tint="0.39997558519241921"/>
  </sheetPr>
  <dimension ref="A1:E18"/>
  <sheetViews>
    <sheetView workbookViewId="0">
      <selection activeCell="F35" sqref="F35"/>
    </sheetView>
  </sheetViews>
  <sheetFormatPr baseColWidth="10" defaultRowHeight="15" x14ac:dyDescent="0.25"/>
  <cols>
    <col min="1" max="1" width="24" customWidth="1"/>
    <col min="2" max="2" width="16" customWidth="1"/>
  </cols>
  <sheetData>
    <row r="1" spans="1:5" ht="18.75" x14ac:dyDescent="0.3">
      <c r="A1" s="1" t="s">
        <v>83</v>
      </c>
      <c r="B1" s="1" t="s">
        <v>84</v>
      </c>
    </row>
    <row r="2" spans="1:5" ht="15.75" thickBot="1" x14ac:dyDescent="0.3"/>
    <row r="3" spans="1:5" ht="15.75" thickBot="1" x14ac:dyDescent="0.3">
      <c r="C3" s="312" t="s">
        <v>714</v>
      </c>
      <c r="D3" s="313" t="s">
        <v>715</v>
      </c>
      <c r="E3" s="314" t="s">
        <v>375</v>
      </c>
    </row>
    <row r="4" spans="1:5" x14ac:dyDescent="0.25">
      <c r="A4" s="2342" t="s">
        <v>716</v>
      </c>
      <c r="B4" s="472" t="s">
        <v>483</v>
      </c>
      <c r="C4" s="476">
        <v>0.21039513475790103</v>
      </c>
      <c r="D4" s="476">
        <v>0.32907348242811502</v>
      </c>
      <c r="E4" s="477">
        <v>0.27234894211830485</v>
      </c>
    </row>
    <row r="5" spans="1:5" x14ac:dyDescent="0.25">
      <c r="A5" s="2343"/>
      <c r="B5" s="471" t="s">
        <v>450</v>
      </c>
      <c r="C5" s="455">
        <v>4.3601076733907146E-2</v>
      </c>
      <c r="D5" s="455">
        <v>0.1020234291799787</v>
      </c>
      <c r="E5" s="478">
        <v>7.4099370989262336E-2</v>
      </c>
    </row>
    <row r="6" spans="1:5" x14ac:dyDescent="0.25">
      <c r="A6" s="2343"/>
      <c r="B6" s="471" t="s">
        <v>452</v>
      </c>
      <c r="C6" s="455">
        <v>0.23349174171679241</v>
      </c>
      <c r="D6" s="455">
        <v>0.18393427658603378</v>
      </c>
      <c r="E6" s="478">
        <v>0.20762119575576593</v>
      </c>
    </row>
    <row r="7" spans="1:5" x14ac:dyDescent="0.25">
      <c r="A7" s="2343"/>
      <c r="B7" s="471" t="s">
        <v>453</v>
      </c>
      <c r="C7" s="455">
        <v>0.34229503838356984</v>
      </c>
      <c r="D7" s="455">
        <v>0.25136163091434655</v>
      </c>
      <c r="E7" s="478">
        <v>0.29482495711290424</v>
      </c>
    </row>
    <row r="8" spans="1:5" x14ac:dyDescent="0.25">
      <c r="A8" s="2343"/>
      <c r="B8" s="471" t="s">
        <v>712</v>
      </c>
      <c r="C8" s="455">
        <v>9.3150775979528769E-2</v>
      </c>
      <c r="D8" s="455">
        <v>5.0174958162178609E-2</v>
      </c>
      <c r="E8" s="478">
        <v>7.0716055657919816E-2</v>
      </c>
    </row>
    <row r="9" spans="1:5" ht="15.75" thickBot="1" x14ac:dyDescent="0.3">
      <c r="A9" s="2344"/>
      <c r="B9" s="473" t="s">
        <v>713</v>
      </c>
      <c r="C9" s="479">
        <v>5.7957528829218036E-2</v>
      </c>
      <c r="D9" s="479">
        <v>6.3167503423094476E-2</v>
      </c>
      <c r="E9" s="480">
        <v>6.0677298430649979E-2</v>
      </c>
    </row>
    <row r="10" spans="1:5" ht="15.75" thickBot="1" x14ac:dyDescent="0.3">
      <c r="A10" s="474"/>
      <c r="B10" s="474"/>
      <c r="C10" s="481"/>
      <c r="D10" s="481"/>
      <c r="E10" s="481"/>
    </row>
    <row r="11" spans="1:5" x14ac:dyDescent="0.25">
      <c r="A11" s="2342" t="s">
        <v>717</v>
      </c>
      <c r="B11" s="472" t="s">
        <v>483</v>
      </c>
      <c r="C11" s="476">
        <v>3.1437944231820667E-3</v>
      </c>
      <c r="D11" s="476">
        <v>7.2517942583732054E-3</v>
      </c>
      <c r="E11" s="477">
        <v>5.1056840902599255E-3</v>
      </c>
    </row>
    <row r="12" spans="1:5" x14ac:dyDescent="0.25">
      <c r="A12" s="2343"/>
      <c r="B12" s="471" t="s">
        <v>450</v>
      </c>
      <c r="C12" s="455">
        <v>4.7156916347730997E-3</v>
      </c>
      <c r="D12" s="455">
        <v>1.1812200956937798E-2</v>
      </c>
      <c r="E12" s="478">
        <v>8.1048271922307905E-3</v>
      </c>
    </row>
    <row r="13" spans="1:5" x14ac:dyDescent="0.25">
      <c r="A13" s="2343"/>
      <c r="B13" s="471" t="s">
        <v>452</v>
      </c>
      <c r="C13" s="455">
        <v>1.3053581191908147E-2</v>
      </c>
      <c r="D13" s="455">
        <v>1.854066985645933E-2</v>
      </c>
      <c r="E13" s="478">
        <v>1.5674093116252501E-2</v>
      </c>
    </row>
    <row r="14" spans="1:5" x14ac:dyDescent="0.25">
      <c r="A14" s="2343"/>
      <c r="B14" s="471" t="s">
        <v>453</v>
      </c>
      <c r="C14" s="455">
        <v>0.29367140513942047</v>
      </c>
      <c r="D14" s="455">
        <v>0.33066686602870815</v>
      </c>
      <c r="E14" s="478">
        <v>0.31133961725221365</v>
      </c>
    </row>
    <row r="15" spans="1:5" x14ac:dyDescent="0.25">
      <c r="A15" s="2343"/>
      <c r="B15" s="471" t="s">
        <v>712</v>
      </c>
      <c r="C15" s="455">
        <v>0.6452296336796064</v>
      </c>
      <c r="D15" s="455">
        <v>0.57797547846889952</v>
      </c>
      <c r="E15" s="478">
        <v>0.61311053984575836</v>
      </c>
    </row>
    <row r="16" spans="1:5" ht="15.75" thickBot="1" x14ac:dyDescent="0.3">
      <c r="A16" s="2344"/>
      <c r="B16" s="475" t="s">
        <v>713</v>
      </c>
      <c r="C16" s="479">
        <v>1.0319846910880262E-2</v>
      </c>
      <c r="D16" s="479">
        <v>1.1961722488038277E-2</v>
      </c>
      <c r="E16" s="480">
        <v>1.1103970294201657E-2</v>
      </c>
    </row>
    <row r="18" spans="1:1" x14ac:dyDescent="0.25">
      <c r="A18" s="3" t="s">
        <v>80</v>
      </c>
    </row>
  </sheetData>
  <mergeCells count="2">
    <mergeCell ref="A4:A9"/>
    <mergeCell ref="A11:A16"/>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theme="6" tint="0.39997558519241921"/>
  </sheetPr>
  <dimension ref="A1:E22"/>
  <sheetViews>
    <sheetView workbookViewId="0">
      <selection activeCell="G33" sqref="G33"/>
    </sheetView>
  </sheetViews>
  <sheetFormatPr baseColWidth="10" defaultRowHeight="15" x14ac:dyDescent="0.25"/>
  <cols>
    <col min="1" max="1" width="14.42578125" customWidth="1"/>
  </cols>
  <sheetData>
    <row r="1" spans="1:5" ht="18.75" x14ac:dyDescent="0.3">
      <c r="A1" s="1" t="s">
        <v>85</v>
      </c>
      <c r="B1" s="1" t="s">
        <v>86</v>
      </c>
    </row>
    <row r="2" spans="1:5" ht="19.5" thickBot="1" x14ac:dyDescent="0.35">
      <c r="A2" s="1"/>
      <c r="B2" s="1"/>
    </row>
    <row r="3" spans="1:5" x14ac:dyDescent="0.25">
      <c r="C3" s="2350" t="s">
        <v>722</v>
      </c>
      <c r="D3" s="2299"/>
      <c r="E3" s="2300"/>
    </row>
    <row r="4" spans="1:5" ht="15.75" thickBot="1" x14ac:dyDescent="0.3">
      <c r="C4" s="491" t="s">
        <v>697</v>
      </c>
      <c r="D4" s="492" t="s">
        <v>698</v>
      </c>
      <c r="E4" s="493" t="s">
        <v>721</v>
      </c>
    </row>
    <row r="5" spans="1:5" x14ac:dyDescent="0.25">
      <c r="A5" s="2351" t="s">
        <v>718</v>
      </c>
      <c r="B5" s="486" t="s">
        <v>696</v>
      </c>
      <c r="C5" s="487">
        <v>0.125</v>
      </c>
      <c r="D5" s="487">
        <v>5.6000000000000001E-2</v>
      </c>
      <c r="E5" s="488">
        <v>9.0999999999999998E-2</v>
      </c>
    </row>
    <row r="6" spans="1:5" x14ac:dyDescent="0.25">
      <c r="A6" s="2352"/>
      <c r="B6" s="484" t="s">
        <v>454</v>
      </c>
      <c r="C6" s="483">
        <v>0.161</v>
      </c>
      <c r="D6" s="483">
        <v>0.13900000000000001</v>
      </c>
      <c r="E6" s="139">
        <v>0.151</v>
      </c>
    </row>
    <row r="7" spans="1:5" x14ac:dyDescent="0.25">
      <c r="A7" s="2352"/>
      <c r="B7" s="484" t="s">
        <v>455</v>
      </c>
      <c r="C7" s="483">
        <v>0.216</v>
      </c>
      <c r="D7" s="483">
        <v>0.20799999999999999</v>
      </c>
      <c r="E7" s="139">
        <v>0.21199999999999999</v>
      </c>
    </row>
    <row r="8" spans="1:5" x14ac:dyDescent="0.25">
      <c r="A8" s="2352"/>
      <c r="B8" s="484" t="s">
        <v>456</v>
      </c>
      <c r="C8" s="483">
        <v>0.23</v>
      </c>
      <c r="D8" s="483">
        <v>0.3</v>
      </c>
      <c r="E8" s="139">
        <v>0.26500000000000001</v>
      </c>
    </row>
    <row r="9" spans="1:5" ht="15.75" thickBot="1" x14ac:dyDescent="0.3">
      <c r="A9" s="2353"/>
      <c r="B9" s="489" t="s">
        <v>457</v>
      </c>
      <c r="C9" s="490">
        <v>0.221</v>
      </c>
      <c r="D9" s="490">
        <v>0.32400000000000001</v>
      </c>
      <c r="E9" s="140">
        <v>0.27100000000000002</v>
      </c>
    </row>
    <row r="10" spans="1:5" ht="15.75" thickBot="1" x14ac:dyDescent="0.3"/>
    <row r="11" spans="1:5" x14ac:dyDescent="0.25">
      <c r="A11" s="2354" t="s">
        <v>719</v>
      </c>
      <c r="B11" s="486" t="s">
        <v>456</v>
      </c>
      <c r="C11" s="487">
        <v>6.4000000000000001E-2</v>
      </c>
      <c r="D11" s="487">
        <v>2.9000000000000001E-2</v>
      </c>
      <c r="E11" s="488">
        <v>4.5999999999999999E-2</v>
      </c>
    </row>
    <row r="12" spans="1:5" ht="15.75" thickBot="1" x14ac:dyDescent="0.3">
      <c r="A12" s="2355"/>
      <c r="B12" s="489" t="s">
        <v>457</v>
      </c>
      <c r="C12" s="490">
        <v>0.105</v>
      </c>
      <c r="D12" s="490">
        <v>0.109</v>
      </c>
      <c r="E12" s="140">
        <v>0.107</v>
      </c>
    </row>
    <row r="13" spans="1:5" ht="15.75" thickBot="1" x14ac:dyDescent="0.3"/>
    <row r="14" spans="1:5" ht="15.75" thickBot="1" x14ac:dyDescent="0.3">
      <c r="A14" s="494" t="s">
        <v>720</v>
      </c>
      <c r="B14" s="495" t="s">
        <v>457</v>
      </c>
      <c r="C14" s="496">
        <v>2.1000000000000001E-2</v>
      </c>
      <c r="D14" s="496">
        <v>7.5999999999999998E-2</v>
      </c>
      <c r="E14" s="497">
        <v>4.8000000000000001E-2</v>
      </c>
    </row>
    <row r="15" spans="1:5" ht="15.75" thickBot="1" x14ac:dyDescent="0.3"/>
    <row r="16" spans="1:5" x14ac:dyDescent="0.25">
      <c r="A16" s="2356" t="s">
        <v>723</v>
      </c>
      <c r="B16" s="486" t="s">
        <v>696</v>
      </c>
      <c r="C16" s="487">
        <v>0.125</v>
      </c>
      <c r="D16" s="487">
        <v>5.6000000000000001E-2</v>
      </c>
      <c r="E16" s="488">
        <v>9.0999999999999998E-2</v>
      </c>
    </row>
    <row r="17" spans="1:5" x14ac:dyDescent="0.25">
      <c r="A17" s="2136"/>
      <c r="B17" s="484" t="s">
        <v>454</v>
      </c>
      <c r="C17" s="483">
        <v>0.161</v>
      </c>
      <c r="D17" s="483">
        <v>0.13900000000000001</v>
      </c>
      <c r="E17" s="139">
        <v>0.151</v>
      </c>
    </row>
    <row r="18" spans="1:5" x14ac:dyDescent="0.25">
      <c r="A18" s="2136"/>
      <c r="B18" s="484" t="s">
        <v>455</v>
      </c>
      <c r="C18" s="483">
        <v>0.216</v>
      </c>
      <c r="D18" s="483">
        <v>0.20799999999999999</v>
      </c>
      <c r="E18" s="139">
        <v>0.21199999999999999</v>
      </c>
    </row>
    <row r="19" spans="1:5" x14ac:dyDescent="0.25">
      <c r="A19" s="2136"/>
      <c r="B19" s="484" t="s">
        <v>456</v>
      </c>
      <c r="C19" s="483">
        <v>0.29399999999999998</v>
      </c>
      <c r="D19" s="483">
        <v>0.32900000000000001</v>
      </c>
      <c r="E19" s="139">
        <v>0.311</v>
      </c>
    </row>
    <row r="20" spans="1:5" ht="15.75" thickBot="1" x14ac:dyDescent="0.3">
      <c r="A20" s="2137"/>
      <c r="B20" s="489" t="s">
        <v>457</v>
      </c>
      <c r="C20" s="490">
        <v>0.34699999999999998</v>
      </c>
      <c r="D20" s="490">
        <v>0.50900000000000001</v>
      </c>
      <c r="E20" s="140">
        <v>0.42499999999999999</v>
      </c>
    </row>
    <row r="22" spans="1:5" x14ac:dyDescent="0.25">
      <c r="A22" s="3" t="s">
        <v>87</v>
      </c>
    </row>
  </sheetData>
  <mergeCells count="4">
    <mergeCell ref="C3:E3"/>
    <mergeCell ref="A5:A9"/>
    <mergeCell ref="A11:A12"/>
    <mergeCell ref="A16:A20"/>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tabColor theme="6" tint="0.39997558519241921"/>
  </sheetPr>
  <dimension ref="A1:H16"/>
  <sheetViews>
    <sheetView workbookViewId="0">
      <selection activeCell="F23" sqref="F23"/>
    </sheetView>
  </sheetViews>
  <sheetFormatPr baseColWidth="10" defaultRowHeight="15" x14ac:dyDescent="0.25"/>
  <cols>
    <col min="1" max="1" width="21.42578125" customWidth="1"/>
  </cols>
  <sheetData>
    <row r="1" spans="1:8" ht="18.75" x14ac:dyDescent="0.3">
      <c r="A1" s="1" t="s">
        <v>88</v>
      </c>
      <c r="B1" s="1" t="s">
        <v>89</v>
      </c>
    </row>
    <row r="2" spans="1:8" s="3" customFormat="1" ht="15.75" thickBot="1" x14ac:dyDescent="0.3"/>
    <row r="3" spans="1:8" ht="15.75" thickBot="1" x14ac:dyDescent="0.3">
      <c r="C3" s="2096" t="s">
        <v>731</v>
      </c>
      <c r="D3" s="2097"/>
      <c r="E3" s="2097"/>
      <c r="F3" s="2097"/>
      <c r="G3" s="2097"/>
      <c r="H3" s="2098"/>
    </row>
    <row r="4" spans="1:8" ht="30.75" thickBot="1" x14ac:dyDescent="0.3">
      <c r="C4" s="1165" t="s">
        <v>449</v>
      </c>
      <c r="D4" s="1166" t="s">
        <v>727</v>
      </c>
      <c r="E4" s="1166" t="s">
        <v>728</v>
      </c>
      <c r="F4" s="1166" t="s">
        <v>729</v>
      </c>
      <c r="G4" s="1167" t="s">
        <v>730</v>
      </c>
      <c r="H4" s="1168" t="s">
        <v>517</v>
      </c>
    </row>
    <row r="5" spans="1:8" x14ac:dyDescent="0.25">
      <c r="A5" s="2345" t="s">
        <v>724</v>
      </c>
      <c r="B5" s="1163" t="s">
        <v>696</v>
      </c>
      <c r="C5" s="476">
        <v>0.84301654482493271</v>
      </c>
      <c r="D5" s="476">
        <v>4.5530332179043224E-2</v>
      </c>
      <c r="E5" s="476">
        <v>8.9136847505450811E-2</v>
      </c>
      <c r="F5" s="476">
        <v>2.1290239835834297E-2</v>
      </c>
      <c r="G5" s="476"/>
      <c r="H5" s="477">
        <v>1.0260356547390022E-3</v>
      </c>
    </row>
    <row r="6" spans="1:8" x14ac:dyDescent="0.25">
      <c r="A6" s="2346"/>
      <c r="B6" s="482" t="s">
        <v>454</v>
      </c>
      <c r="C6" s="455">
        <v>0.73492052936090979</v>
      </c>
      <c r="D6" s="455">
        <v>7.6943539269801159E-2</v>
      </c>
      <c r="E6" s="455">
        <v>9.9155416638957244E-2</v>
      </c>
      <c r="F6" s="455">
        <v>4.3226707454944467E-2</v>
      </c>
      <c r="G6" s="455"/>
      <c r="H6" s="478">
        <v>4.575380727538738E-2</v>
      </c>
    </row>
    <row r="7" spans="1:8" x14ac:dyDescent="0.25">
      <c r="A7" s="2346"/>
      <c r="B7" s="482" t="s">
        <v>455</v>
      </c>
      <c r="C7" s="455">
        <v>0.61239878542510118</v>
      </c>
      <c r="D7" s="455">
        <v>0.12828947368421054</v>
      </c>
      <c r="E7" s="455">
        <v>0.15662955465587045</v>
      </c>
      <c r="F7" s="455">
        <v>7.3886639676113364E-2</v>
      </c>
      <c r="G7" s="455"/>
      <c r="H7" s="478">
        <v>2.8795546558704452E-2</v>
      </c>
    </row>
    <row r="8" spans="1:8" x14ac:dyDescent="0.25">
      <c r="A8" s="2346"/>
      <c r="B8" s="482" t="s">
        <v>456</v>
      </c>
      <c r="C8" s="455">
        <v>0.62578466806163213</v>
      </c>
      <c r="D8" s="455">
        <v>0.12592733498192885</v>
      </c>
      <c r="E8" s="455">
        <v>0.1070477458626593</v>
      </c>
      <c r="F8" s="455">
        <v>9.6490393760700024E-2</v>
      </c>
      <c r="G8" s="455">
        <v>1.4599581510367129E-2</v>
      </c>
      <c r="H8" s="478">
        <v>3.0150275822712572E-2</v>
      </c>
    </row>
    <row r="9" spans="1:8" x14ac:dyDescent="0.25">
      <c r="A9" s="2347"/>
      <c r="B9" s="485" t="s">
        <v>457</v>
      </c>
      <c r="C9" s="455">
        <v>0.53559045482357737</v>
      </c>
      <c r="D9" s="455">
        <v>0.12070161125841322</v>
      </c>
      <c r="E9" s="455">
        <v>0.12796247195594534</v>
      </c>
      <c r="F9" s="455">
        <v>0.12449520701611258</v>
      </c>
      <c r="G9" s="455">
        <v>3.3938405058127674E-2</v>
      </c>
      <c r="H9" s="478">
        <v>5.7311849887823785E-2</v>
      </c>
    </row>
    <row r="10" spans="1:8" x14ac:dyDescent="0.25">
      <c r="A10" s="257"/>
      <c r="B10" s="482"/>
      <c r="C10" s="455"/>
      <c r="D10" s="455"/>
      <c r="E10" s="455"/>
      <c r="F10" s="455"/>
      <c r="G10" s="455"/>
      <c r="H10" s="478"/>
    </row>
    <row r="11" spans="1:8" x14ac:dyDescent="0.25">
      <c r="A11" s="2348" t="s">
        <v>725</v>
      </c>
      <c r="B11" s="482" t="s">
        <v>456</v>
      </c>
      <c r="C11" s="455">
        <v>0.38919878296146043</v>
      </c>
      <c r="D11" s="455">
        <v>0.16303245436105476</v>
      </c>
      <c r="E11" s="455">
        <v>0.30375253549695741</v>
      </c>
      <c r="F11" s="455">
        <v>4.9949290060851928E-2</v>
      </c>
      <c r="G11" s="455">
        <v>7.7332657200811353E-2</v>
      </c>
      <c r="H11" s="478">
        <v>1.6734279918864097E-2</v>
      </c>
    </row>
    <row r="12" spans="1:8" x14ac:dyDescent="0.25">
      <c r="A12" s="2349"/>
      <c r="B12" s="485" t="s">
        <v>457</v>
      </c>
      <c r="C12" s="455">
        <v>0.3502398203898357</v>
      </c>
      <c r="D12" s="455">
        <v>0.14215736299622411</v>
      </c>
      <c r="E12" s="455">
        <v>0.2024696397591591</v>
      </c>
      <c r="F12" s="455">
        <v>0.1477701806306766</v>
      </c>
      <c r="G12" s="455">
        <v>6.6027145627104808E-2</v>
      </c>
      <c r="H12" s="478">
        <v>9.1335850596999696E-2</v>
      </c>
    </row>
    <row r="13" spans="1:8" x14ac:dyDescent="0.25">
      <c r="A13" s="257"/>
      <c r="B13" s="482"/>
      <c r="C13" s="455"/>
      <c r="D13" s="455"/>
      <c r="E13" s="455"/>
      <c r="F13" s="455"/>
      <c r="G13" s="455"/>
      <c r="H13" s="478"/>
    </row>
    <row r="14" spans="1:8" ht="15.75" thickBot="1" x14ac:dyDescent="0.3">
      <c r="A14" s="491" t="s">
        <v>726</v>
      </c>
      <c r="B14" s="1164" t="s">
        <v>457</v>
      </c>
      <c r="C14" s="479">
        <v>0.44500574052812858</v>
      </c>
      <c r="D14" s="479">
        <v>0.10539609644087256</v>
      </c>
      <c r="E14" s="479">
        <v>5.2812858783008038E-2</v>
      </c>
      <c r="F14" s="479">
        <v>0.23283582089552238</v>
      </c>
      <c r="G14" s="479">
        <v>5.4649827784156141E-2</v>
      </c>
      <c r="H14" s="480">
        <v>0.10929965556831228</v>
      </c>
    </row>
    <row r="16" spans="1:8" x14ac:dyDescent="0.25">
      <c r="A16" s="3" t="s">
        <v>87</v>
      </c>
    </row>
  </sheetData>
  <mergeCells count="3">
    <mergeCell ref="A5:A9"/>
    <mergeCell ref="A11:A12"/>
    <mergeCell ref="C3:H3"/>
  </mergeCell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D5"/>
  <sheetViews>
    <sheetView workbookViewId="0">
      <selection activeCell="D30" sqref="D30"/>
    </sheetView>
  </sheetViews>
  <sheetFormatPr baseColWidth="10" defaultRowHeight="15" x14ac:dyDescent="0.25"/>
  <cols>
    <col min="1" max="1" width="17" customWidth="1"/>
  </cols>
  <sheetData>
    <row r="1" spans="1:4" ht="18.75" x14ac:dyDescent="0.3">
      <c r="A1" s="1" t="s">
        <v>90</v>
      </c>
      <c r="B1" s="1" t="s">
        <v>91</v>
      </c>
    </row>
    <row r="3" spans="1:4" x14ac:dyDescent="0.25">
      <c r="A3" s="1900" t="s">
        <v>1654</v>
      </c>
      <c r="B3" s="1900"/>
      <c r="C3" s="1900"/>
      <c r="D3" s="1900"/>
    </row>
    <row r="5" spans="1:4" s="3" customFormat="1" x14ac:dyDescent="0.25">
      <c r="A5" s="3" t="s">
        <v>92</v>
      </c>
    </row>
  </sheetData>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tabColor theme="0" tint="-0.14999847407452621"/>
  </sheetPr>
  <dimension ref="A1:E6"/>
  <sheetViews>
    <sheetView workbookViewId="0">
      <selection activeCell="F34" sqref="F34"/>
    </sheetView>
  </sheetViews>
  <sheetFormatPr baseColWidth="10" defaultRowHeight="15" x14ac:dyDescent="0.25"/>
  <sheetData>
    <row r="1" spans="1:5" ht="18.75" x14ac:dyDescent="0.3">
      <c r="A1" s="1" t="s">
        <v>93</v>
      </c>
      <c r="B1" s="1" t="s">
        <v>94</v>
      </c>
    </row>
    <row r="2" spans="1:5" s="1630" customFormat="1" x14ac:dyDescent="0.25"/>
    <row r="3" spans="1:5" s="1630" customFormat="1" x14ac:dyDescent="0.25">
      <c r="A3" s="1900" t="s">
        <v>1654</v>
      </c>
      <c r="B3" s="1900"/>
      <c r="C3" s="1900"/>
      <c r="D3" s="1900"/>
      <c r="E3" s="62"/>
    </row>
    <row r="4" spans="1:5" s="1630" customFormat="1" x14ac:dyDescent="0.25"/>
    <row r="5" spans="1:5" s="1630" customFormat="1" x14ac:dyDescent="0.25"/>
    <row r="6" spans="1:5" s="3" customFormat="1" x14ac:dyDescent="0.25">
      <c r="A6" s="3" t="s">
        <v>95</v>
      </c>
    </row>
  </sheetData>
  <pageMargins left="0.7" right="0.7" top="0.78740157499999996" bottom="0.78740157499999996"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tabColor theme="6" tint="0.39997558519241921"/>
  </sheetPr>
  <dimension ref="A1:D21"/>
  <sheetViews>
    <sheetView workbookViewId="0">
      <selection activeCell="B35" sqref="B35"/>
    </sheetView>
  </sheetViews>
  <sheetFormatPr baseColWidth="10" defaultRowHeight="15" x14ac:dyDescent="0.25"/>
  <cols>
    <col min="1" max="1" width="25.42578125" customWidth="1"/>
    <col min="2" max="2" width="23.7109375" customWidth="1"/>
    <col min="3" max="3" width="26.7109375" bestFit="1" customWidth="1"/>
    <col min="4" max="4" width="24.5703125" bestFit="1" customWidth="1"/>
  </cols>
  <sheetData>
    <row r="1" spans="1:4" ht="18.75" x14ac:dyDescent="0.3">
      <c r="A1" s="1" t="s">
        <v>96</v>
      </c>
      <c r="B1" s="1" t="s">
        <v>97</v>
      </c>
    </row>
    <row r="2" spans="1:4" s="3" customFormat="1" ht="15.75" thickBot="1" x14ac:dyDescent="0.3"/>
    <row r="3" spans="1:4" ht="15.75" thickBot="1" x14ac:dyDescent="0.3">
      <c r="B3" s="1430" t="s">
        <v>1374</v>
      </c>
      <c r="C3" s="1431" t="s">
        <v>1375</v>
      </c>
      <c r="D3" s="1432" t="s">
        <v>1376</v>
      </c>
    </row>
    <row r="4" spans="1:4" x14ac:dyDescent="0.25">
      <c r="A4" s="1433" t="s">
        <v>1361</v>
      </c>
      <c r="B4" s="476">
        <v>0.38660730510630564</v>
      </c>
      <c r="C4" s="476">
        <v>0.56632745775031801</v>
      </c>
      <c r="D4" s="477">
        <v>4.7065237143376341E-2</v>
      </c>
    </row>
    <row r="5" spans="1:4" x14ac:dyDescent="0.25">
      <c r="A5" s="1434" t="s">
        <v>1362</v>
      </c>
      <c r="B5" s="455">
        <v>0.29566854990583802</v>
      </c>
      <c r="C5" s="455">
        <v>0.12861557776812013</v>
      </c>
      <c r="D5" s="478">
        <v>0.57571587232604182</v>
      </c>
    </row>
    <row r="6" spans="1:4" x14ac:dyDescent="0.25">
      <c r="A6" s="1434" t="s">
        <v>1363</v>
      </c>
      <c r="B6" s="455">
        <v>0.38445164275798244</v>
      </c>
      <c r="C6" s="455">
        <v>0.41453031004164737</v>
      </c>
      <c r="D6" s="478">
        <v>0.2010180472003702</v>
      </c>
    </row>
    <row r="7" spans="1:4" ht="15.75" thickBot="1" x14ac:dyDescent="0.3">
      <c r="A7" s="1436" t="s">
        <v>1364</v>
      </c>
      <c r="B7" s="479">
        <v>0.34124560695972805</v>
      </c>
      <c r="C7" s="479">
        <v>0.27657429279253326</v>
      </c>
      <c r="D7" s="480">
        <v>0.38218010024773869</v>
      </c>
    </row>
    <row r="8" spans="1:4" ht="3" customHeight="1" thickBot="1" x14ac:dyDescent="0.3">
      <c r="A8" s="1437"/>
      <c r="B8" s="1438"/>
      <c r="C8" s="1438"/>
      <c r="D8" s="910"/>
    </row>
    <row r="9" spans="1:4" x14ac:dyDescent="0.25">
      <c r="A9" s="1433" t="s">
        <v>1365</v>
      </c>
      <c r="B9" s="476">
        <v>0.9795808704997313</v>
      </c>
      <c r="C9" s="476">
        <v>0</v>
      </c>
      <c r="D9" s="477">
        <v>2.0419129500268671E-2</v>
      </c>
    </row>
    <row r="10" spans="1:4" x14ac:dyDescent="0.25">
      <c r="A10" s="1434" t="s">
        <v>1366</v>
      </c>
      <c r="B10" s="455">
        <v>0.56727919383521042</v>
      </c>
      <c r="C10" s="455">
        <v>0.34499110847658565</v>
      </c>
      <c r="D10" s="478">
        <v>8.7729697688203906E-2</v>
      </c>
    </row>
    <row r="11" spans="1:4" x14ac:dyDescent="0.25">
      <c r="A11" s="1434" t="s">
        <v>1367</v>
      </c>
      <c r="B11" s="455">
        <v>0.35847726471624958</v>
      </c>
      <c r="C11" s="455">
        <v>0.57922100810715549</v>
      </c>
      <c r="D11" s="478">
        <v>6.2301727176594997E-2</v>
      </c>
    </row>
    <row r="12" spans="1:4" x14ac:dyDescent="0.25">
      <c r="A12" s="1434" t="s">
        <v>1368</v>
      </c>
      <c r="B12" s="455">
        <v>0</v>
      </c>
      <c r="C12" s="455">
        <v>0</v>
      </c>
      <c r="D12" s="478">
        <v>1</v>
      </c>
    </row>
    <row r="13" spans="1:4" x14ac:dyDescent="0.25">
      <c r="A13" s="1434" t="s">
        <v>1369</v>
      </c>
      <c r="B13" s="455">
        <v>3.4358638743455495E-2</v>
      </c>
      <c r="C13" s="455">
        <v>3.9594240837696332E-2</v>
      </c>
      <c r="D13" s="478">
        <v>0.92604712041884818</v>
      </c>
    </row>
    <row r="14" spans="1:4" x14ac:dyDescent="0.25">
      <c r="A14" s="1434" t="s">
        <v>1370</v>
      </c>
      <c r="B14" s="455">
        <v>0.39442682374263704</v>
      </c>
      <c r="C14" s="455">
        <v>5.9130040779338471E-2</v>
      </c>
      <c r="D14" s="478">
        <v>0.54644313547802448</v>
      </c>
    </row>
    <row r="15" spans="1:4" x14ac:dyDescent="0.25">
      <c r="A15" s="1434" t="s">
        <v>1371</v>
      </c>
      <c r="B15" s="455">
        <v>0.9094090202177294</v>
      </c>
      <c r="C15" s="455">
        <v>6.9595645412130633E-2</v>
      </c>
      <c r="D15" s="478">
        <v>2.0995334370139968E-2</v>
      </c>
    </row>
    <row r="16" spans="1:4" ht="15.75" thickBot="1" x14ac:dyDescent="0.3">
      <c r="A16" s="1436" t="s">
        <v>1372</v>
      </c>
      <c r="B16" s="479">
        <v>0.58525102089839054</v>
      </c>
      <c r="C16" s="479">
        <v>0.19356233485467211</v>
      </c>
      <c r="D16" s="480">
        <v>0.22118664424693729</v>
      </c>
    </row>
    <row r="17" spans="1:4" ht="3" customHeight="1" thickBot="1" x14ac:dyDescent="0.3">
      <c r="A17" s="1437"/>
      <c r="B17" s="1438"/>
      <c r="C17" s="1438"/>
      <c r="D17" s="910"/>
    </row>
    <row r="18" spans="1:4" ht="15.75" thickBot="1" x14ac:dyDescent="0.3">
      <c r="A18" s="1435" t="s">
        <v>1373</v>
      </c>
      <c r="B18" s="1428">
        <v>0.33780205230056271</v>
      </c>
      <c r="C18" s="1428">
        <v>0.29306888815329729</v>
      </c>
      <c r="D18" s="1429">
        <v>0.36912905954614</v>
      </c>
    </row>
    <row r="21" spans="1:4" x14ac:dyDescent="0.25">
      <c r="A21" s="3" t="s">
        <v>98</v>
      </c>
    </row>
  </sheetData>
  <pageMargins left="0.7" right="0.7" top="0.78740157499999996" bottom="0.78740157499999996"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tabColor theme="6" tint="0.39997558519241921"/>
  </sheetPr>
  <dimension ref="A1:F22"/>
  <sheetViews>
    <sheetView workbookViewId="0">
      <selection activeCell="E37" sqref="E37"/>
    </sheetView>
  </sheetViews>
  <sheetFormatPr baseColWidth="10" defaultRowHeight="15" x14ac:dyDescent="0.25"/>
  <cols>
    <col min="1" max="2" width="14.140625" customWidth="1"/>
    <col min="3" max="3" width="12.42578125" customWidth="1"/>
    <col min="4" max="4" width="14.7109375" customWidth="1"/>
    <col min="5" max="5" width="15.140625" customWidth="1"/>
  </cols>
  <sheetData>
    <row r="1" spans="1:6" ht="18.75" x14ac:dyDescent="0.3">
      <c r="A1" s="1" t="s">
        <v>99</v>
      </c>
      <c r="B1" s="1" t="s">
        <v>100</v>
      </c>
    </row>
    <row r="2" spans="1:6" ht="15.75" thickBot="1" x14ac:dyDescent="0.3"/>
    <row r="3" spans="1:6" ht="60.75" thickBot="1" x14ac:dyDescent="0.3">
      <c r="A3" s="16"/>
      <c r="B3" s="903"/>
      <c r="C3" s="1441" t="s">
        <v>1377</v>
      </c>
      <c r="D3" s="1442" t="s">
        <v>1378</v>
      </c>
      <c r="E3" s="1443" t="s">
        <v>1379</v>
      </c>
      <c r="F3" s="1439"/>
    </row>
    <row r="4" spans="1:6" x14ac:dyDescent="0.25">
      <c r="A4" s="2339" t="s">
        <v>1380</v>
      </c>
      <c r="B4" s="338" t="s">
        <v>449</v>
      </c>
      <c r="C4" s="1018">
        <v>0.47830248883216336</v>
      </c>
      <c r="D4" s="1018">
        <v>0.49752712188895981</v>
      </c>
      <c r="E4" s="1105">
        <v>2.4170389278876835E-2</v>
      </c>
    </row>
    <row r="5" spans="1:6" x14ac:dyDescent="0.25">
      <c r="A5" s="2340"/>
      <c r="B5" s="195" t="s">
        <v>450</v>
      </c>
      <c r="C5" s="455">
        <v>0.66503043392892203</v>
      </c>
      <c r="D5" s="455">
        <v>0.18574514038876891</v>
      </c>
      <c r="E5" s="478">
        <v>0.14922442568230906</v>
      </c>
    </row>
    <row r="6" spans="1:6" x14ac:dyDescent="0.25">
      <c r="A6" s="2340"/>
      <c r="B6" s="195" t="s">
        <v>452</v>
      </c>
      <c r="C6" s="455">
        <v>0.57235798159314499</v>
      </c>
      <c r="D6" s="455">
        <v>0.40241193271977149</v>
      </c>
      <c r="E6" s="478">
        <v>2.5230085687083466E-2</v>
      </c>
    </row>
    <row r="7" spans="1:6" x14ac:dyDescent="0.25">
      <c r="A7" s="2340"/>
      <c r="B7" s="195" t="s">
        <v>453</v>
      </c>
      <c r="C7" s="455">
        <v>0.59088618932989978</v>
      </c>
      <c r="D7" s="455">
        <v>0.31327324637518894</v>
      </c>
      <c r="E7" s="478">
        <v>9.5840564294911265E-2</v>
      </c>
    </row>
    <row r="8" spans="1:6" ht="15.75" thickBot="1" x14ac:dyDescent="0.3">
      <c r="A8" s="2341"/>
      <c r="B8" s="1032" t="s">
        <v>634</v>
      </c>
      <c r="C8" s="479">
        <v>0.58328203155059644</v>
      </c>
      <c r="D8" s="479">
        <v>0.33103116583301267</v>
      </c>
      <c r="E8" s="480">
        <v>8.5686802616390917E-2</v>
      </c>
    </row>
    <row r="9" spans="1:6" ht="3" customHeight="1" thickBot="1" x14ac:dyDescent="0.3">
      <c r="A9" s="1398"/>
      <c r="B9" s="21"/>
      <c r="C9" s="21"/>
      <c r="D9" s="21"/>
      <c r="E9" s="1440"/>
    </row>
    <row r="10" spans="1:6" x14ac:dyDescent="0.25">
      <c r="A10" s="2342" t="s">
        <v>1381</v>
      </c>
      <c r="B10" s="338" t="s">
        <v>449</v>
      </c>
      <c r="C10" s="476">
        <v>7.735331363444492E-2</v>
      </c>
      <c r="D10" s="476">
        <v>0.65734487125369356</v>
      </c>
      <c r="E10" s="477">
        <v>0.26530181511186157</v>
      </c>
    </row>
    <row r="11" spans="1:6" x14ac:dyDescent="0.25">
      <c r="A11" s="2343"/>
      <c r="B11" s="195" t="s">
        <v>450</v>
      </c>
      <c r="C11" s="455">
        <v>0.82501243352844411</v>
      </c>
      <c r="D11" s="455">
        <v>9.5221699376410729E-2</v>
      </c>
      <c r="E11" s="478">
        <v>7.9765867095145188E-2</v>
      </c>
    </row>
    <row r="12" spans="1:6" x14ac:dyDescent="0.25">
      <c r="A12" s="2343"/>
      <c r="B12" s="195" t="s">
        <v>452</v>
      </c>
      <c r="C12" s="455">
        <v>0.447035309793471</v>
      </c>
      <c r="D12" s="455">
        <v>0.43149011769931156</v>
      </c>
      <c r="E12" s="478">
        <v>0.12147457250721741</v>
      </c>
    </row>
    <row r="13" spans="1:6" x14ac:dyDescent="0.25">
      <c r="A13" s="2343"/>
      <c r="B13" s="195" t="s">
        <v>453</v>
      </c>
      <c r="C13" s="455">
        <v>0.68571598124740374</v>
      </c>
      <c r="D13" s="455">
        <v>0.23767135481573795</v>
      </c>
      <c r="E13" s="478">
        <v>7.6612663936858352E-2</v>
      </c>
    </row>
    <row r="14" spans="1:6" ht="15.75" thickBot="1" x14ac:dyDescent="0.3">
      <c r="A14" s="2344"/>
      <c r="B14" s="1032" t="s">
        <v>633</v>
      </c>
      <c r="C14" s="479">
        <v>0.62957046814934436</v>
      </c>
      <c r="D14" s="479">
        <v>0.25743825589355612</v>
      </c>
      <c r="E14" s="480">
        <v>0.11299127595709947</v>
      </c>
    </row>
    <row r="15" spans="1:6" ht="3" customHeight="1" thickBot="1" x14ac:dyDescent="0.3">
      <c r="A15" s="1398"/>
      <c r="B15" s="21"/>
      <c r="C15" s="21"/>
      <c r="D15" s="21"/>
      <c r="E15" s="1440"/>
    </row>
    <row r="16" spans="1:6" x14ac:dyDescent="0.25">
      <c r="A16" s="2342" t="s">
        <v>1382</v>
      </c>
      <c r="B16" s="338" t="s">
        <v>449</v>
      </c>
      <c r="C16" s="476">
        <v>0.30569689260403415</v>
      </c>
      <c r="D16" s="476">
        <v>0.56632745775031801</v>
      </c>
      <c r="E16" s="477">
        <v>0.12797564964564784</v>
      </c>
    </row>
    <row r="17" spans="1:5" x14ac:dyDescent="0.25">
      <c r="A17" s="2343"/>
      <c r="B17" s="195" t="s">
        <v>450</v>
      </c>
      <c r="C17" s="455">
        <v>0.76599546091071513</v>
      </c>
      <c r="D17" s="455">
        <v>0.12861557776812013</v>
      </c>
      <c r="E17" s="478">
        <v>0.10538896132116471</v>
      </c>
    </row>
    <row r="18" spans="1:5" x14ac:dyDescent="0.25">
      <c r="A18" s="2343"/>
      <c r="B18" s="195" t="s">
        <v>452</v>
      </c>
      <c r="C18" s="455">
        <v>0.52012956964368351</v>
      </c>
      <c r="D18" s="455">
        <v>0.41453031004164737</v>
      </c>
      <c r="E18" s="478">
        <v>6.534012031466914E-2</v>
      </c>
    </row>
    <row r="19" spans="1:5" x14ac:dyDescent="0.25">
      <c r="A19" s="2343"/>
      <c r="B19" s="195" t="s">
        <v>453</v>
      </c>
      <c r="C19" s="455">
        <v>0.63691882237713893</v>
      </c>
      <c r="D19" s="455">
        <v>0.27657429279253326</v>
      </c>
      <c r="E19" s="478">
        <v>8.6506884830327826E-2</v>
      </c>
    </row>
    <row r="20" spans="1:5" ht="15.75" thickBot="1" x14ac:dyDescent="0.3">
      <c r="A20" s="2344"/>
      <c r="B20" s="1032" t="s">
        <v>528</v>
      </c>
      <c r="C20" s="479">
        <v>0.6074860714646303</v>
      </c>
      <c r="D20" s="479">
        <v>0.29254972510073518</v>
      </c>
      <c r="E20" s="480">
        <v>9.9964203434634552E-2</v>
      </c>
    </row>
    <row r="22" spans="1:5" x14ac:dyDescent="0.25">
      <c r="A22" s="3" t="s">
        <v>101</v>
      </c>
    </row>
  </sheetData>
  <mergeCells count="3">
    <mergeCell ref="A4:A8"/>
    <mergeCell ref="A10:A14"/>
    <mergeCell ref="A16:A20"/>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tabColor theme="6" tint="0.39997558519241921"/>
  </sheetPr>
  <dimension ref="A1:D19"/>
  <sheetViews>
    <sheetView workbookViewId="0">
      <selection activeCell="G37" sqref="G37"/>
    </sheetView>
  </sheetViews>
  <sheetFormatPr baseColWidth="10" defaultRowHeight="15" x14ac:dyDescent="0.25"/>
  <cols>
    <col min="1" max="1" width="22.140625" customWidth="1"/>
    <col min="2" max="2" width="21.28515625" customWidth="1"/>
    <col min="3" max="3" width="20.85546875" customWidth="1"/>
    <col min="4" max="4" width="22.28515625" customWidth="1"/>
  </cols>
  <sheetData>
    <row r="1" spans="1:4" ht="21" x14ac:dyDescent="0.3">
      <c r="A1" s="1" t="s">
        <v>102</v>
      </c>
      <c r="B1" s="1" t="s">
        <v>1478</v>
      </c>
    </row>
    <row r="2" spans="1:4" ht="15.75" thickBot="1" x14ac:dyDescent="0.3"/>
    <row r="3" spans="1:4" ht="15.75" thickBot="1" x14ac:dyDescent="0.3">
      <c r="A3" s="1598" t="s">
        <v>1475</v>
      </c>
      <c r="B3" s="27" t="s">
        <v>714</v>
      </c>
      <c r="C3" s="1393" t="s">
        <v>715</v>
      </c>
      <c r="D3" s="1594" t="s">
        <v>640</v>
      </c>
    </row>
    <row r="4" spans="1:4" ht="17.25" x14ac:dyDescent="0.25">
      <c r="A4" s="1599" t="s">
        <v>1476</v>
      </c>
      <c r="B4" s="1595">
        <v>1.9765879869506815</v>
      </c>
      <c r="C4" s="1592">
        <v>2.7849740932642484</v>
      </c>
      <c r="D4" s="1593">
        <v>4.7615620802149303</v>
      </c>
    </row>
    <row r="5" spans="1:4" x14ac:dyDescent="0.25">
      <c r="A5" s="1600" t="s">
        <v>732</v>
      </c>
      <c r="B5" s="1596">
        <v>0.48215313759355211</v>
      </c>
      <c r="C5" s="1588">
        <v>0.74841681059297649</v>
      </c>
      <c r="D5" s="1589">
        <v>1.2305699481865284</v>
      </c>
    </row>
    <row r="6" spans="1:4" ht="17.25" x14ac:dyDescent="0.25">
      <c r="A6" s="1600" t="s">
        <v>1477</v>
      </c>
      <c r="B6" s="1596">
        <v>3.2263481097677986</v>
      </c>
      <c r="C6" s="1588">
        <v>5.932162732680867</v>
      </c>
      <c r="D6" s="1589">
        <v>9.158510842448667</v>
      </c>
    </row>
    <row r="7" spans="1:4" x14ac:dyDescent="0.25">
      <c r="A7" s="1600" t="s">
        <v>734</v>
      </c>
      <c r="B7" s="1596">
        <v>4.0659182498560735</v>
      </c>
      <c r="C7" s="1588">
        <v>6.378334292842065</v>
      </c>
      <c r="D7" s="1589">
        <v>10.444252542698139</v>
      </c>
    </row>
    <row r="8" spans="1:4" x14ac:dyDescent="0.25">
      <c r="A8" s="1600" t="s">
        <v>452</v>
      </c>
      <c r="B8" s="1596">
        <v>8.2349836883515639</v>
      </c>
      <c r="C8" s="1588">
        <v>8.1030512377662642</v>
      </c>
      <c r="D8" s="1589">
        <v>16.338034926117828</v>
      </c>
    </row>
    <row r="9" spans="1:4" x14ac:dyDescent="0.25">
      <c r="A9" s="1600" t="s">
        <v>580</v>
      </c>
      <c r="B9" s="1596">
        <v>2.0389560545000958</v>
      </c>
      <c r="C9" s="1588">
        <v>2.480330071003646</v>
      </c>
      <c r="D9" s="1589">
        <v>4.5192861255037426</v>
      </c>
    </row>
    <row r="10" spans="1:4" x14ac:dyDescent="0.25">
      <c r="A10" s="1600" t="s">
        <v>562</v>
      </c>
      <c r="B10" s="1596">
        <v>0.22548455190942238</v>
      </c>
      <c r="C10" s="1588">
        <v>0.47735559393590488</v>
      </c>
      <c r="D10" s="1589">
        <v>0.70284014584532717</v>
      </c>
    </row>
    <row r="11" spans="1:4" x14ac:dyDescent="0.25">
      <c r="A11" s="1600" t="s">
        <v>735</v>
      </c>
      <c r="B11" s="1596">
        <v>0.38860103626943004</v>
      </c>
      <c r="C11" s="1588">
        <v>1.0002878526194587</v>
      </c>
      <c r="D11" s="1589">
        <v>1.3888888888888888</v>
      </c>
    </row>
    <row r="12" spans="1:4" x14ac:dyDescent="0.25">
      <c r="A12" s="1600" t="s">
        <v>736</v>
      </c>
      <c r="B12" s="1596">
        <v>4.6584148915755126</v>
      </c>
      <c r="C12" s="1588">
        <v>10.820859719823449</v>
      </c>
      <c r="D12" s="1589">
        <v>15.479274611398964</v>
      </c>
    </row>
    <row r="13" spans="1:4" ht="15.75" thickBot="1" x14ac:dyDescent="0.3">
      <c r="A13" s="1601" t="s">
        <v>686</v>
      </c>
      <c r="B13" s="1597">
        <v>11.729994242947612</v>
      </c>
      <c r="C13" s="1590">
        <v>24.246785645749377</v>
      </c>
      <c r="D13" s="1591">
        <v>35.976779888696989</v>
      </c>
    </row>
    <row r="15" spans="1:4" x14ac:dyDescent="0.25">
      <c r="A15" s="3" t="s">
        <v>103</v>
      </c>
    </row>
    <row r="17" spans="1:1" x14ac:dyDescent="0.25">
      <c r="A17" t="s">
        <v>1479</v>
      </c>
    </row>
    <row r="18" spans="1:1" x14ac:dyDescent="0.25">
      <c r="A18" t="s">
        <v>1480</v>
      </c>
    </row>
    <row r="19" spans="1:1" x14ac:dyDescent="0.25">
      <c r="A19" t="s">
        <v>1481</v>
      </c>
    </row>
  </sheetData>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tabColor theme="6" tint="0.39997558519241921"/>
  </sheetPr>
  <dimension ref="A1:F19"/>
  <sheetViews>
    <sheetView workbookViewId="0">
      <selection activeCell="D18" sqref="D18"/>
    </sheetView>
  </sheetViews>
  <sheetFormatPr baseColWidth="10" defaultRowHeight="15" x14ac:dyDescent="0.25"/>
  <cols>
    <col min="1" max="1" width="13.85546875" customWidth="1"/>
    <col min="2" max="2" width="23.140625" customWidth="1"/>
    <col min="3" max="4" width="21.7109375" customWidth="1"/>
  </cols>
  <sheetData>
    <row r="1" spans="1:6" ht="18.75" x14ac:dyDescent="0.3">
      <c r="A1" s="1" t="s">
        <v>104</v>
      </c>
      <c r="B1" s="1" t="s">
        <v>105</v>
      </c>
    </row>
    <row r="2" spans="1:6" ht="15.75" thickBot="1" x14ac:dyDescent="0.3"/>
    <row r="3" spans="1:6" ht="15.75" thickBot="1" x14ac:dyDescent="0.3">
      <c r="C3" s="2336" t="s">
        <v>738</v>
      </c>
      <c r="D3" s="2337"/>
    </row>
    <row r="4" spans="1:6" ht="15.75" thickBot="1" x14ac:dyDescent="0.3">
      <c r="B4" s="501" t="s">
        <v>737</v>
      </c>
      <c r="C4" s="508" t="s">
        <v>740</v>
      </c>
      <c r="D4" s="509" t="s">
        <v>739</v>
      </c>
    </row>
    <row r="5" spans="1:6" s="3" customFormat="1" x14ac:dyDescent="0.25">
      <c r="A5"/>
      <c r="B5" s="498" t="s">
        <v>732</v>
      </c>
      <c r="C5" s="502">
        <v>70.370370370370367</v>
      </c>
      <c r="D5" s="503">
        <v>29.629629629629626</v>
      </c>
    </row>
    <row r="6" spans="1:6" x14ac:dyDescent="0.25">
      <c r="B6" s="499" t="s">
        <v>733</v>
      </c>
      <c r="C6" s="504">
        <v>7.5170246202200097</v>
      </c>
      <c r="D6" s="505">
        <v>92.482975379779987</v>
      </c>
    </row>
    <row r="7" spans="1:6" x14ac:dyDescent="0.25">
      <c r="B7" s="499" t="s">
        <v>734</v>
      </c>
      <c r="C7" s="504">
        <v>1.7225539733578317</v>
      </c>
      <c r="D7" s="505">
        <v>98.277446026642167</v>
      </c>
    </row>
    <row r="8" spans="1:6" x14ac:dyDescent="0.25">
      <c r="B8" s="499" t="s">
        <v>452</v>
      </c>
      <c r="C8" s="504">
        <v>25.532227279400971</v>
      </c>
      <c r="D8" s="505">
        <v>74.467772720599029</v>
      </c>
    </row>
    <row r="9" spans="1:6" x14ac:dyDescent="0.25">
      <c r="B9" s="499" t="s">
        <v>735</v>
      </c>
      <c r="C9" s="504">
        <v>91.018998272884289</v>
      </c>
      <c r="D9" s="505">
        <v>8.9810017271157179</v>
      </c>
    </row>
    <row r="10" spans="1:6" x14ac:dyDescent="0.25">
      <c r="B10" s="499" t="s">
        <v>580</v>
      </c>
      <c r="C10" s="504">
        <v>7.7494692144373669</v>
      </c>
      <c r="D10" s="505">
        <v>92.250530785562631</v>
      </c>
    </row>
    <row r="11" spans="1:6" x14ac:dyDescent="0.25">
      <c r="B11" s="499" t="s">
        <v>562</v>
      </c>
      <c r="C11" s="504">
        <v>58.703071672354945</v>
      </c>
      <c r="D11" s="505">
        <v>41.296928327645048</v>
      </c>
    </row>
    <row r="12" spans="1:6" x14ac:dyDescent="0.25">
      <c r="B12" s="499" t="s">
        <v>736</v>
      </c>
      <c r="C12" s="504">
        <v>94.049279404927944</v>
      </c>
      <c r="D12" s="505">
        <v>5.9507205950720596</v>
      </c>
    </row>
    <row r="13" spans="1:6" ht="15.75" thickBot="1" x14ac:dyDescent="0.3">
      <c r="B13" s="500" t="s">
        <v>686</v>
      </c>
      <c r="C13" s="506">
        <v>92.465662088278435</v>
      </c>
      <c r="D13" s="507">
        <v>7.534337911721563</v>
      </c>
    </row>
    <row r="15" spans="1:6" x14ac:dyDescent="0.25">
      <c r="A15" s="2280" t="s">
        <v>741</v>
      </c>
      <c r="B15" s="2280"/>
      <c r="C15" s="2280"/>
      <c r="D15" s="2280"/>
      <c r="E15" s="2280"/>
      <c r="F15" s="2280"/>
    </row>
    <row r="16" spans="1:6" x14ac:dyDescent="0.25">
      <c r="A16" s="2338"/>
      <c r="B16" s="2338"/>
      <c r="C16" s="2338"/>
      <c r="D16" s="2338"/>
      <c r="E16" s="2338"/>
      <c r="F16" s="2338"/>
    </row>
    <row r="17" spans="1:6" x14ac:dyDescent="0.25">
      <c r="A17" s="2338"/>
      <c r="B17" s="2338"/>
      <c r="C17" s="2338"/>
      <c r="D17" s="2338"/>
      <c r="E17" s="2338"/>
      <c r="F17" s="2338"/>
    </row>
    <row r="18" spans="1:6" x14ac:dyDescent="0.25">
      <c r="A18" s="510"/>
      <c r="B18" s="510"/>
      <c r="C18" s="510"/>
      <c r="D18" s="510"/>
      <c r="E18" s="510"/>
      <c r="F18" s="510"/>
    </row>
    <row r="19" spans="1:6" x14ac:dyDescent="0.25">
      <c r="A19" s="2" t="s">
        <v>461</v>
      </c>
    </row>
  </sheetData>
  <mergeCells count="2">
    <mergeCell ref="C3:D3"/>
    <mergeCell ref="A15:F17"/>
  </mergeCells>
  <pageMargins left="0.7" right="0.7" top="0.78740157499999996" bottom="0.78740157499999996" header="0.3" footer="0.3"/>
  <pageSetup paperSize="9"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D5"/>
  <sheetViews>
    <sheetView workbookViewId="0">
      <selection activeCell="A3" sqref="A3:D3"/>
    </sheetView>
  </sheetViews>
  <sheetFormatPr baseColWidth="10" defaultRowHeight="15" x14ac:dyDescent="0.25"/>
  <sheetData>
    <row r="1" spans="1:4" ht="18.75" x14ac:dyDescent="0.3">
      <c r="A1" s="1" t="s">
        <v>106</v>
      </c>
      <c r="B1" s="1" t="s">
        <v>107</v>
      </c>
    </row>
    <row r="3" spans="1:4" x14ac:dyDescent="0.25">
      <c r="A3" s="1900" t="s">
        <v>1654</v>
      </c>
      <c r="B3" s="1900"/>
      <c r="C3" s="1900"/>
      <c r="D3" s="1900"/>
    </row>
    <row r="5" spans="1:4" s="3" customFormat="1" x14ac:dyDescent="0.25">
      <c r="A5" s="3" t="s">
        <v>108</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tint="0.39997558519241921"/>
  </sheetPr>
  <dimension ref="A1:E25"/>
  <sheetViews>
    <sheetView workbookViewId="0">
      <selection activeCell="F19" sqref="F19"/>
    </sheetView>
  </sheetViews>
  <sheetFormatPr baseColWidth="10" defaultRowHeight="15" x14ac:dyDescent="0.25"/>
  <cols>
    <col min="1" max="1" width="12.5703125" customWidth="1"/>
    <col min="2" max="2" width="36.28515625" customWidth="1"/>
    <col min="5" max="5" width="17" bestFit="1" customWidth="1"/>
  </cols>
  <sheetData>
    <row r="1" spans="1:5" ht="18.75" x14ac:dyDescent="0.3">
      <c r="A1" s="1" t="s">
        <v>10</v>
      </c>
      <c r="B1" s="1" t="s">
        <v>11</v>
      </c>
    </row>
    <row r="2" spans="1:5" ht="15.75" thickBot="1" x14ac:dyDescent="0.3"/>
    <row r="3" spans="1:5" x14ac:dyDescent="0.25">
      <c r="B3" s="4"/>
      <c r="C3" s="131" t="s">
        <v>298</v>
      </c>
      <c r="D3" s="131"/>
      <c r="E3" s="132"/>
    </row>
    <row r="4" spans="1:5" ht="15.75" thickBot="1" x14ac:dyDescent="0.3">
      <c r="B4" s="5"/>
      <c r="C4" s="133" t="s">
        <v>295</v>
      </c>
      <c r="D4" s="134" t="s">
        <v>297</v>
      </c>
      <c r="E4" s="135" t="s">
        <v>296</v>
      </c>
    </row>
    <row r="5" spans="1:5" x14ac:dyDescent="0.25">
      <c r="B5" s="7" t="s">
        <v>289</v>
      </c>
      <c r="C5" s="122">
        <v>-20.298999999999999</v>
      </c>
      <c r="D5" s="125">
        <v>16.135999999999999</v>
      </c>
      <c r="E5" s="128">
        <v>-4.1630000000000003</v>
      </c>
    </row>
    <row r="6" spans="1:5" x14ac:dyDescent="0.25">
      <c r="B6" s="7" t="s">
        <v>290</v>
      </c>
      <c r="C6" s="123">
        <v>-15.680999999999999</v>
      </c>
      <c r="D6" s="126">
        <v>26.198</v>
      </c>
      <c r="E6" s="129">
        <v>10.516999999999999</v>
      </c>
    </row>
    <row r="7" spans="1:5" x14ac:dyDescent="0.25">
      <c r="B7" s="7" t="s">
        <v>291</v>
      </c>
      <c r="C7" s="123">
        <v>-20.564</v>
      </c>
      <c r="D7" s="126">
        <v>32.174999999999997</v>
      </c>
      <c r="E7" s="129">
        <v>11.611000000000001</v>
      </c>
    </row>
    <row r="8" spans="1:5" x14ac:dyDescent="0.25">
      <c r="B8" s="7" t="s">
        <v>292</v>
      </c>
      <c r="C8" s="123">
        <v>-10.699</v>
      </c>
      <c r="D8" s="126">
        <v>14.33</v>
      </c>
      <c r="E8" s="129">
        <v>3.6309999999999998</v>
      </c>
    </row>
    <row r="9" spans="1:5" x14ac:dyDescent="0.25">
      <c r="B9" s="7" t="s">
        <v>293</v>
      </c>
      <c r="C9" s="123">
        <v>-2.9630000000000001</v>
      </c>
      <c r="D9" s="126">
        <v>4.3380000000000001</v>
      </c>
      <c r="E9" s="129">
        <v>1.375</v>
      </c>
    </row>
    <row r="10" spans="1:5" ht="15.75" thickBot="1" x14ac:dyDescent="0.3">
      <c r="B10" s="6" t="s">
        <v>294</v>
      </c>
      <c r="C10" s="124">
        <v>-16.497</v>
      </c>
      <c r="D10" s="127">
        <v>21.221</v>
      </c>
      <c r="E10" s="130">
        <v>4.7240000000000002</v>
      </c>
    </row>
    <row r="12" spans="1:5" x14ac:dyDescent="0.25">
      <c r="A12" s="3" t="s">
        <v>6</v>
      </c>
    </row>
    <row r="25" s="3" customFormat="1" x14ac:dyDescent="0.25"/>
  </sheetData>
  <pageMargins left="0.7" right="0.7" top="0.78740157499999996" bottom="0.78740157499999996" header="0.3" footer="0.3"/>
  <pageSetup paperSize="9"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D5"/>
  <sheetViews>
    <sheetView workbookViewId="0">
      <selection activeCell="A3" sqref="A3:D3"/>
    </sheetView>
  </sheetViews>
  <sheetFormatPr baseColWidth="10" defaultRowHeight="15" x14ac:dyDescent="0.25"/>
  <sheetData>
    <row r="1" spans="1:4" ht="18.75" x14ac:dyDescent="0.3">
      <c r="A1" s="1" t="s">
        <v>112</v>
      </c>
      <c r="B1" s="1" t="s">
        <v>113</v>
      </c>
    </row>
    <row r="3" spans="1:4" x14ac:dyDescent="0.25">
      <c r="A3" s="1900" t="s">
        <v>1654</v>
      </c>
      <c r="B3" s="1900"/>
      <c r="C3" s="1900"/>
      <c r="D3" s="1900"/>
    </row>
    <row r="5" spans="1:4" s="3" customFormat="1" x14ac:dyDescent="0.25">
      <c r="A5" s="3" t="s">
        <v>111</v>
      </c>
    </row>
  </sheetData>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1">
    <tabColor theme="6" tint="0.39997558519241921"/>
  </sheetPr>
  <dimension ref="A1:P10"/>
  <sheetViews>
    <sheetView workbookViewId="0">
      <selection activeCell="B17" sqref="B17"/>
    </sheetView>
  </sheetViews>
  <sheetFormatPr baseColWidth="10" defaultRowHeight="15" x14ac:dyDescent="0.25"/>
  <cols>
    <col min="1" max="1" width="14.42578125" customWidth="1"/>
    <col min="2" max="2" width="16.28515625" customWidth="1"/>
    <col min="3" max="3" width="3" bestFit="1" customWidth="1"/>
    <col min="4" max="6" width="30" bestFit="1" customWidth="1"/>
    <col min="7" max="7" width="14.85546875" bestFit="1" customWidth="1"/>
    <col min="8" max="8" width="4" bestFit="1" customWidth="1"/>
    <col min="9" max="11" width="30" bestFit="1" customWidth="1"/>
    <col min="12" max="12" width="14.85546875" bestFit="1" customWidth="1"/>
    <col min="13" max="13" width="4" bestFit="1" customWidth="1"/>
    <col min="14" max="16" width="30" bestFit="1" customWidth="1"/>
  </cols>
  <sheetData>
    <row r="1" spans="1:16" ht="18.75" x14ac:dyDescent="0.3">
      <c r="A1" s="1" t="s">
        <v>765</v>
      </c>
      <c r="B1" s="1" t="s">
        <v>766</v>
      </c>
    </row>
    <row r="2" spans="1:16" ht="15.75" thickBot="1" x14ac:dyDescent="0.3">
      <c r="A2" s="16"/>
      <c r="B2" s="16"/>
      <c r="C2" s="16"/>
      <c r="D2" s="16"/>
      <c r="E2" s="16"/>
      <c r="F2" s="16"/>
      <c r="G2" s="16"/>
      <c r="H2" s="16"/>
      <c r="I2" s="16"/>
      <c r="J2" s="16"/>
      <c r="K2" s="16"/>
      <c r="L2" s="16"/>
      <c r="M2" s="16"/>
      <c r="N2" s="16"/>
      <c r="O2" s="16"/>
      <c r="P2" s="16"/>
    </row>
    <row r="3" spans="1:16" ht="15.75" thickBot="1" x14ac:dyDescent="0.3">
      <c r="A3" s="2310" t="s">
        <v>764</v>
      </c>
      <c r="B3" s="2237" t="s">
        <v>746</v>
      </c>
      <c r="C3" s="2238"/>
      <c r="D3" s="2238"/>
      <c r="E3" s="2238"/>
      <c r="F3" s="2239"/>
      <c r="G3" s="2237" t="s">
        <v>519</v>
      </c>
      <c r="H3" s="2238"/>
      <c r="I3" s="2238"/>
      <c r="J3" s="2238"/>
      <c r="K3" s="2239"/>
      <c r="L3" s="2237" t="s">
        <v>745</v>
      </c>
      <c r="M3" s="2238"/>
      <c r="N3" s="2238"/>
      <c r="O3" s="2238"/>
      <c r="P3" s="2239"/>
    </row>
    <row r="4" spans="1:16" ht="15.75" thickBot="1" x14ac:dyDescent="0.3">
      <c r="A4" s="2311"/>
      <c r="B4" s="2030" t="s">
        <v>562</v>
      </c>
      <c r="C4" s="1005" t="s">
        <v>760</v>
      </c>
      <c r="D4" s="2031" t="s">
        <v>761</v>
      </c>
      <c r="E4" s="2031" t="s">
        <v>762</v>
      </c>
      <c r="F4" s="2031" t="s">
        <v>763</v>
      </c>
      <c r="G4" s="2031" t="s">
        <v>562</v>
      </c>
      <c r="H4" s="1005" t="s">
        <v>760</v>
      </c>
      <c r="I4" s="2031" t="s">
        <v>761</v>
      </c>
      <c r="J4" s="2031" t="s">
        <v>762</v>
      </c>
      <c r="K4" s="2031" t="s">
        <v>763</v>
      </c>
      <c r="L4" s="2031" t="s">
        <v>562</v>
      </c>
      <c r="M4" s="1005" t="s">
        <v>760</v>
      </c>
      <c r="N4" s="2031" t="s">
        <v>761</v>
      </c>
      <c r="O4" s="2031" t="s">
        <v>762</v>
      </c>
      <c r="P4" s="2032" t="s">
        <v>763</v>
      </c>
    </row>
    <row r="5" spans="1:16" x14ac:dyDescent="0.25">
      <c r="A5" s="2029">
        <v>0.25</v>
      </c>
      <c r="B5" s="922">
        <v>62</v>
      </c>
      <c r="C5" s="250">
        <v>95</v>
      </c>
      <c r="D5" s="250">
        <v>80</v>
      </c>
      <c r="E5" s="250">
        <v>77</v>
      </c>
      <c r="F5" s="250">
        <v>60</v>
      </c>
      <c r="G5" s="250">
        <v>94</v>
      </c>
      <c r="H5" s="250">
        <v>128</v>
      </c>
      <c r="I5" s="250">
        <v>88</v>
      </c>
      <c r="J5" s="250">
        <v>79</v>
      </c>
      <c r="K5" s="250">
        <v>80.29627499999998</v>
      </c>
      <c r="L5" s="250">
        <v>83</v>
      </c>
      <c r="M5" s="250">
        <v>103</v>
      </c>
      <c r="N5" s="250">
        <v>81</v>
      </c>
      <c r="O5" s="250">
        <v>89</v>
      </c>
      <c r="P5" s="1063">
        <v>68</v>
      </c>
    </row>
    <row r="6" spans="1:16" x14ac:dyDescent="0.25">
      <c r="A6" s="1221">
        <v>0.5</v>
      </c>
      <c r="B6" s="1218">
        <v>42</v>
      </c>
      <c r="C6" s="195">
        <v>73</v>
      </c>
      <c r="D6" s="195">
        <v>44</v>
      </c>
      <c r="E6" s="195">
        <v>40</v>
      </c>
      <c r="F6" s="195">
        <v>45</v>
      </c>
      <c r="G6" s="195">
        <v>49</v>
      </c>
      <c r="H6" s="195">
        <v>74</v>
      </c>
      <c r="I6" s="195">
        <v>48</v>
      </c>
      <c r="J6" s="195">
        <v>47</v>
      </c>
      <c r="K6" s="195">
        <v>49</v>
      </c>
      <c r="L6" s="195">
        <v>51</v>
      </c>
      <c r="M6" s="195">
        <v>58</v>
      </c>
      <c r="N6" s="195">
        <v>63</v>
      </c>
      <c r="O6" s="195">
        <v>45</v>
      </c>
      <c r="P6" s="339">
        <v>48</v>
      </c>
    </row>
    <row r="7" spans="1:16" x14ac:dyDescent="0.25">
      <c r="A7" s="1221">
        <v>0.75</v>
      </c>
      <c r="B7" s="1218">
        <v>38</v>
      </c>
      <c r="C7" s="195">
        <v>52</v>
      </c>
      <c r="D7" s="195">
        <v>46</v>
      </c>
      <c r="E7" s="195">
        <v>40</v>
      </c>
      <c r="F7" s="195">
        <v>45</v>
      </c>
      <c r="G7" s="195">
        <v>50</v>
      </c>
      <c r="H7" s="195">
        <v>65</v>
      </c>
      <c r="I7" s="195">
        <v>49</v>
      </c>
      <c r="J7" s="195">
        <v>43</v>
      </c>
      <c r="K7" s="195">
        <v>40</v>
      </c>
      <c r="L7" s="195">
        <v>54</v>
      </c>
      <c r="M7" s="195">
        <v>60</v>
      </c>
      <c r="N7" s="195">
        <v>53</v>
      </c>
      <c r="O7" s="195">
        <v>50</v>
      </c>
      <c r="P7" s="339">
        <v>53</v>
      </c>
    </row>
    <row r="8" spans="1:16" ht="15.75" thickBot="1" x14ac:dyDescent="0.3">
      <c r="A8" s="926">
        <v>0.95</v>
      </c>
      <c r="B8" s="920">
        <v>63</v>
      </c>
      <c r="C8" s="1032">
        <v>86</v>
      </c>
      <c r="D8" s="1032">
        <v>59</v>
      </c>
      <c r="E8" s="1032">
        <v>59</v>
      </c>
      <c r="F8" s="1032">
        <v>69</v>
      </c>
      <c r="G8" s="1032">
        <v>75</v>
      </c>
      <c r="H8" s="1032">
        <v>66</v>
      </c>
      <c r="I8" s="1032">
        <v>70</v>
      </c>
      <c r="J8" s="1032">
        <v>63</v>
      </c>
      <c r="K8" s="1032">
        <v>67</v>
      </c>
      <c r="L8" s="1032">
        <v>87</v>
      </c>
      <c r="M8" s="1032">
        <v>112</v>
      </c>
      <c r="N8" s="1032">
        <v>81</v>
      </c>
      <c r="O8" s="1032">
        <v>73</v>
      </c>
      <c r="P8" s="1051">
        <v>51</v>
      </c>
    </row>
    <row r="10" spans="1:16" x14ac:dyDescent="0.25">
      <c r="A10" s="2" t="s">
        <v>751</v>
      </c>
    </row>
  </sheetData>
  <mergeCells count="4">
    <mergeCell ref="B3:F3"/>
    <mergeCell ref="G3:K3"/>
    <mergeCell ref="L3:P3"/>
    <mergeCell ref="A3:A4"/>
  </mergeCell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2">
    <tabColor theme="6" tint="0.39997558519241921"/>
  </sheetPr>
  <dimension ref="A1:Q11"/>
  <sheetViews>
    <sheetView workbookViewId="0">
      <selection sqref="A1:B1"/>
    </sheetView>
  </sheetViews>
  <sheetFormatPr baseColWidth="10" defaultRowHeight="15" x14ac:dyDescent="0.25"/>
  <cols>
    <col min="1" max="1" width="15.42578125" customWidth="1"/>
  </cols>
  <sheetData>
    <row r="1" spans="1:17" ht="18.75" x14ac:dyDescent="0.3">
      <c r="A1" s="1" t="s">
        <v>755</v>
      </c>
      <c r="B1" s="1" t="s">
        <v>756</v>
      </c>
    </row>
    <row r="3" spans="1:17" ht="15.75" thickBot="1" x14ac:dyDescent="0.3"/>
    <row r="4" spans="1:17" ht="15.75" thickBot="1" x14ac:dyDescent="0.3">
      <c r="C4" s="2315" t="s">
        <v>758</v>
      </c>
      <c r="D4" s="2316"/>
      <c r="E4" s="2316"/>
      <c r="F4" s="2316"/>
      <c r="G4" s="2316"/>
      <c r="H4" s="2316"/>
      <c r="I4" s="2316"/>
      <c r="J4" s="2316"/>
      <c r="K4" s="2316"/>
      <c r="L4" s="2316"/>
      <c r="M4" s="2316"/>
      <c r="N4" s="2316"/>
      <c r="O4" s="2316"/>
      <c r="P4" s="2316"/>
      <c r="Q4" s="2317"/>
    </row>
    <row r="5" spans="1:17" ht="15.75" thickBot="1" x14ac:dyDescent="0.3">
      <c r="C5" s="2318" t="s">
        <v>745</v>
      </c>
      <c r="D5" s="2319"/>
      <c r="E5" s="2319"/>
      <c r="F5" s="2319"/>
      <c r="G5" s="2320"/>
      <c r="H5" s="2318" t="s">
        <v>519</v>
      </c>
      <c r="I5" s="2319"/>
      <c r="J5" s="2319"/>
      <c r="K5" s="2319"/>
      <c r="L5" s="2320"/>
      <c r="M5" s="2318" t="s">
        <v>746</v>
      </c>
      <c r="N5" s="2319"/>
      <c r="O5" s="2319"/>
      <c r="P5" s="2319"/>
      <c r="Q5" s="2320"/>
    </row>
    <row r="6" spans="1:17" ht="15" customHeight="1" x14ac:dyDescent="0.25">
      <c r="C6" s="2321" t="s">
        <v>757</v>
      </c>
      <c r="D6" s="2322"/>
      <c r="E6" s="2322"/>
      <c r="F6" s="2323"/>
      <c r="G6" s="2312" t="s">
        <v>449</v>
      </c>
      <c r="H6" s="2327" t="s">
        <v>757</v>
      </c>
      <c r="I6" s="2328"/>
      <c r="J6" s="2328"/>
      <c r="K6" s="2329"/>
      <c r="L6" s="2333" t="s">
        <v>449</v>
      </c>
      <c r="M6" s="2321" t="s">
        <v>757</v>
      </c>
      <c r="N6" s="2322"/>
      <c r="O6" s="2322"/>
      <c r="P6" s="2323"/>
      <c r="Q6" s="2312" t="s">
        <v>449</v>
      </c>
    </row>
    <row r="7" spans="1:17" ht="15.75" thickBot="1" x14ac:dyDescent="0.3">
      <c r="C7" s="2324"/>
      <c r="D7" s="2325"/>
      <c r="E7" s="2325"/>
      <c r="F7" s="2326"/>
      <c r="G7" s="2313"/>
      <c r="H7" s="2330"/>
      <c r="I7" s="2331"/>
      <c r="J7" s="2331"/>
      <c r="K7" s="2332"/>
      <c r="L7" s="2334"/>
      <c r="M7" s="2324"/>
      <c r="N7" s="2325"/>
      <c r="O7" s="2325"/>
      <c r="P7" s="2326"/>
      <c r="Q7" s="2313"/>
    </row>
    <row r="8" spans="1:17" ht="15.75" thickBot="1" x14ac:dyDescent="0.3">
      <c r="C8" s="536">
        <v>3</v>
      </c>
      <c r="D8" s="537">
        <v>2</v>
      </c>
      <c r="E8" s="537">
        <v>1</v>
      </c>
      <c r="F8" s="537" t="s">
        <v>759</v>
      </c>
      <c r="G8" s="2314"/>
      <c r="H8" s="541">
        <v>3</v>
      </c>
      <c r="I8" s="542">
        <v>2</v>
      </c>
      <c r="J8" s="542">
        <v>1</v>
      </c>
      <c r="K8" s="542" t="s">
        <v>759</v>
      </c>
      <c r="L8" s="2335"/>
      <c r="M8" s="536">
        <v>3</v>
      </c>
      <c r="N8" s="537">
        <v>2</v>
      </c>
      <c r="O8" s="537">
        <v>1</v>
      </c>
      <c r="P8" s="537" t="s">
        <v>759</v>
      </c>
      <c r="Q8" s="2314"/>
    </row>
    <row r="9" spans="1:17" ht="15.75" thickBot="1" x14ac:dyDescent="0.3">
      <c r="C9" s="536">
        <v>12</v>
      </c>
      <c r="D9" s="538">
        <v>24</v>
      </c>
      <c r="E9" s="538">
        <v>28</v>
      </c>
      <c r="F9" s="539">
        <v>4</v>
      </c>
      <c r="G9" s="536">
        <v>31</v>
      </c>
      <c r="H9" s="543">
        <v>11</v>
      </c>
      <c r="I9" s="544">
        <v>26</v>
      </c>
      <c r="J9" s="544">
        <v>27</v>
      </c>
      <c r="K9" s="545">
        <v>4</v>
      </c>
      <c r="L9" s="541">
        <v>31</v>
      </c>
      <c r="M9" s="540">
        <v>13</v>
      </c>
      <c r="N9" s="538">
        <v>25</v>
      </c>
      <c r="O9" s="538">
        <v>27</v>
      </c>
      <c r="P9" s="539">
        <f>100-M9-N9-O9-Q9</f>
        <v>4</v>
      </c>
      <c r="Q9" s="536">
        <v>31</v>
      </c>
    </row>
    <row r="11" spans="1:17" x14ac:dyDescent="0.25">
      <c r="A11" s="2" t="s">
        <v>751</v>
      </c>
    </row>
  </sheetData>
  <mergeCells count="10">
    <mergeCell ref="Q6:Q8"/>
    <mergeCell ref="C4:Q4"/>
    <mergeCell ref="C5:G5"/>
    <mergeCell ref="H5:L5"/>
    <mergeCell ref="M5:Q5"/>
    <mergeCell ref="C6:F7"/>
    <mergeCell ref="G6:G8"/>
    <mergeCell ref="H6:K7"/>
    <mergeCell ref="L6:L8"/>
    <mergeCell ref="M6:P7"/>
  </mergeCell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tabColor theme="6" tint="0.39997558519241921"/>
  </sheetPr>
  <dimension ref="A1:F17"/>
  <sheetViews>
    <sheetView workbookViewId="0">
      <selection activeCell="B21" sqref="B21"/>
    </sheetView>
  </sheetViews>
  <sheetFormatPr baseColWidth="10" defaultRowHeight="15" x14ac:dyDescent="0.25"/>
  <cols>
    <col min="2" max="2" width="58.5703125" customWidth="1"/>
    <col min="3" max="3" width="11.5703125" bestFit="1" customWidth="1"/>
    <col min="4" max="4" width="12.140625" bestFit="1" customWidth="1"/>
    <col min="5" max="5" width="17.140625" bestFit="1" customWidth="1"/>
    <col min="6" max="6" width="15.5703125" bestFit="1" customWidth="1"/>
  </cols>
  <sheetData>
    <row r="1" spans="1:6" ht="18.75" x14ac:dyDescent="0.3">
      <c r="A1" s="1" t="s">
        <v>114</v>
      </c>
      <c r="B1" s="1" t="s">
        <v>115</v>
      </c>
    </row>
    <row r="3" spans="1:6" ht="15.75" thickBot="1" x14ac:dyDescent="0.3">
      <c r="B3" s="2" t="s">
        <v>775</v>
      </c>
    </row>
    <row r="4" spans="1:6" ht="15.75" thickBot="1" x14ac:dyDescent="0.3">
      <c r="B4" s="2039" t="s">
        <v>519</v>
      </c>
      <c r="C4" s="549" t="s">
        <v>771</v>
      </c>
      <c r="D4" s="550" t="s">
        <v>772</v>
      </c>
      <c r="E4" s="550" t="s">
        <v>773</v>
      </c>
      <c r="F4" s="551" t="s">
        <v>774</v>
      </c>
    </row>
    <row r="5" spans="1:6" ht="30" x14ac:dyDescent="0.25">
      <c r="B5" s="2038" t="s">
        <v>767</v>
      </c>
      <c r="C5" s="419">
        <v>79.507767187249996</v>
      </c>
      <c r="D5" s="419">
        <v>20.1325125020591</v>
      </c>
      <c r="E5" s="419">
        <v>0.35972031069094801</v>
      </c>
      <c r="F5" s="422" t="s">
        <v>552</v>
      </c>
    </row>
    <row r="6" spans="1:6" ht="30" x14ac:dyDescent="0.25">
      <c r="B6" s="547" t="s">
        <v>768</v>
      </c>
      <c r="C6" s="419">
        <v>33.008297373403501</v>
      </c>
      <c r="D6" s="419">
        <v>57.665963459002398</v>
      </c>
      <c r="E6" s="419">
        <v>9.1869782134704003</v>
      </c>
      <c r="F6" s="422">
        <v>0.13876095412366801</v>
      </c>
    </row>
    <row r="7" spans="1:6" ht="30" x14ac:dyDescent="0.25">
      <c r="B7" s="547" t="s">
        <v>769</v>
      </c>
      <c r="C7" s="419">
        <v>41.570933221007699</v>
      </c>
      <c r="D7" s="419">
        <v>44.831370803115298</v>
      </c>
      <c r="E7" s="419">
        <v>13.597695975877</v>
      </c>
      <c r="F7" s="422" t="s">
        <v>552</v>
      </c>
    </row>
    <row r="8" spans="1:6" ht="30.75" thickBot="1" x14ac:dyDescent="0.3">
      <c r="B8" s="548" t="s">
        <v>770</v>
      </c>
      <c r="C8" s="424">
        <v>36.3517887131067</v>
      </c>
      <c r="D8" s="424">
        <v>44.608601019972703</v>
      </c>
      <c r="E8" s="424">
        <v>15.397247214072101</v>
      </c>
      <c r="F8" s="425">
        <v>3.6423630528485198</v>
      </c>
    </row>
    <row r="9" spans="1:6" ht="6" customHeight="1" thickBot="1" x14ac:dyDescent="0.3">
      <c r="C9" s="511"/>
      <c r="D9" s="511"/>
      <c r="E9" s="511"/>
      <c r="F9" s="511"/>
    </row>
    <row r="10" spans="1:6" ht="15.75" thickBot="1" x14ac:dyDescent="0.3">
      <c r="B10" s="2039" t="s">
        <v>745</v>
      </c>
      <c r="C10" s="549" t="s">
        <v>771</v>
      </c>
      <c r="D10" s="550" t="s">
        <v>772</v>
      </c>
      <c r="E10" s="550" t="s">
        <v>773</v>
      </c>
      <c r="F10" s="551" t="s">
        <v>774</v>
      </c>
    </row>
    <row r="11" spans="1:6" ht="30" x14ac:dyDescent="0.25">
      <c r="B11" s="2038" t="s">
        <v>767</v>
      </c>
      <c r="C11" s="419">
        <v>80.707134080124504</v>
      </c>
      <c r="D11" s="419">
        <v>18.8951702456528</v>
      </c>
      <c r="E11" s="419">
        <v>0.39769567422271201</v>
      </c>
      <c r="F11" s="422" t="s">
        <v>552</v>
      </c>
    </row>
    <row r="12" spans="1:6" ht="30" x14ac:dyDescent="0.25">
      <c r="B12" s="547" t="s">
        <v>768</v>
      </c>
      <c r="C12" s="419">
        <v>36.023905327487903</v>
      </c>
      <c r="D12" s="419">
        <v>54.601155797271097</v>
      </c>
      <c r="E12" s="419">
        <v>9.3749388752409999</v>
      </c>
      <c r="F12" s="422" t="s">
        <v>552</v>
      </c>
    </row>
    <row r="13" spans="1:6" ht="30" x14ac:dyDescent="0.25">
      <c r="B13" s="547" t="s">
        <v>769</v>
      </c>
      <c r="C13" s="419">
        <v>46.771816873532998</v>
      </c>
      <c r="D13" s="419">
        <v>43.702737071094496</v>
      </c>
      <c r="E13" s="419">
        <v>9.5254460553725</v>
      </c>
      <c r="F13" s="422" t="s">
        <v>552</v>
      </c>
    </row>
    <row r="14" spans="1:6" ht="30.75" thickBot="1" x14ac:dyDescent="0.3">
      <c r="B14" s="548" t="s">
        <v>770</v>
      </c>
      <c r="C14" s="424">
        <v>39.5180610633032</v>
      </c>
      <c r="D14" s="424">
        <v>42.184216350856303</v>
      </c>
      <c r="E14" s="424">
        <v>14.070475246471601</v>
      </c>
      <c r="F14" s="425">
        <v>4.2272473393688204</v>
      </c>
    </row>
    <row r="17" spans="1:1" x14ac:dyDescent="0.25">
      <c r="A17" s="3" t="s">
        <v>95</v>
      </c>
    </row>
  </sheetData>
  <pageMargins left="0.7" right="0.7" top="0.78740157499999996" bottom="0.78740157499999996"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0">
    <tabColor theme="6" tint="0.39997558519241921"/>
  </sheetPr>
  <dimension ref="A1:N16"/>
  <sheetViews>
    <sheetView workbookViewId="0">
      <selection activeCell="K23" sqref="K23"/>
    </sheetView>
  </sheetViews>
  <sheetFormatPr baseColWidth="10" defaultRowHeight="15" x14ac:dyDescent="0.25"/>
  <cols>
    <col min="1" max="1" width="14.85546875" customWidth="1"/>
    <col min="2" max="2" width="16.7109375" customWidth="1"/>
  </cols>
  <sheetData>
    <row r="1" spans="1:14" ht="18.75" x14ac:dyDescent="0.3">
      <c r="A1" s="1" t="s">
        <v>752</v>
      </c>
      <c r="B1" s="1" t="s">
        <v>753</v>
      </c>
    </row>
    <row r="3" spans="1:14" ht="15.75" thickBot="1" x14ac:dyDescent="0.3"/>
    <row r="4" spans="1:14" ht="15.75" thickBot="1" x14ac:dyDescent="0.3">
      <c r="C4" s="521" t="s">
        <v>745</v>
      </c>
      <c r="D4" s="522"/>
      <c r="E4" s="522"/>
      <c r="F4" s="523"/>
      <c r="G4" s="521" t="s">
        <v>519</v>
      </c>
      <c r="H4" s="522"/>
      <c r="I4" s="522"/>
      <c r="J4" s="523"/>
      <c r="K4" s="2033" t="s">
        <v>746</v>
      </c>
      <c r="L4" s="522"/>
      <c r="M4" s="522"/>
      <c r="N4" s="523"/>
    </row>
    <row r="5" spans="1:14" ht="15.75" thickBot="1" x14ac:dyDescent="0.3">
      <c r="C5" s="518" t="s">
        <v>736</v>
      </c>
      <c r="D5" s="519"/>
      <c r="E5" s="519"/>
      <c r="F5" s="520" t="s">
        <v>449</v>
      </c>
      <c r="G5" s="518" t="s">
        <v>736</v>
      </c>
      <c r="H5" s="519"/>
      <c r="I5" s="519"/>
      <c r="J5" s="520" t="s">
        <v>449</v>
      </c>
      <c r="K5" s="2034" t="s">
        <v>736</v>
      </c>
      <c r="L5" s="519"/>
      <c r="M5" s="519"/>
      <c r="N5" s="520" t="s">
        <v>449</v>
      </c>
    </row>
    <row r="6" spans="1:14" ht="15.75" thickBot="1" x14ac:dyDescent="0.3">
      <c r="B6" s="535" t="s">
        <v>754</v>
      </c>
      <c r="C6" s="1407" t="s">
        <v>747</v>
      </c>
      <c r="D6" s="516" t="s">
        <v>748</v>
      </c>
      <c r="E6" s="516" t="s">
        <v>749</v>
      </c>
      <c r="F6" s="517"/>
      <c r="G6" s="1407" t="s">
        <v>747</v>
      </c>
      <c r="H6" s="516" t="s">
        <v>748</v>
      </c>
      <c r="I6" s="516" t="s">
        <v>749</v>
      </c>
      <c r="J6" s="517"/>
      <c r="K6" s="530" t="s">
        <v>747</v>
      </c>
      <c r="L6" s="516" t="s">
        <v>748</v>
      </c>
      <c r="M6" s="516" t="s">
        <v>749</v>
      </c>
      <c r="N6" s="517"/>
    </row>
    <row r="7" spans="1:14" x14ac:dyDescent="0.25">
      <c r="B7" s="531" t="s">
        <v>449</v>
      </c>
      <c r="C7" s="2035">
        <v>93.000283008090904</v>
      </c>
      <c r="D7" s="514">
        <v>80.859356044634694</v>
      </c>
      <c r="E7" s="514">
        <v>54.537355203401297</v>
      </c>
      <c r="F7" s="515">
        <v>49.707699015196198</v>
      </c>
      <c r="G7" s="2035">
        <v>87.402099723758596</v>
      </c>
      <c r="H7" s="514">
        <v>79.615856077337298</v>
      </c>
      <c r="I7" s="514">
        <v>59.520608842811498</v>
      </c>
      <c r="J7" s="515">
        <v>47.514246749809303</v>
      </c>
      <c r="K7" s="532">
        <v>91.928609763213899</v>
      </c>
      <c r="L7" s="514">
        <v>87.016454611187598</v>
      </c>
      <c r="M7" s="514">
        <v>66.752120345415705</v>
      </c>
      <c r="N7" s="515">
        <v>48.011430609909802</v>
      </c>
    </row>
    <row r="8" spans="1:14" x14ac:dyDescent="0.25">
      <c r="B8" s="524" t="s">
        <v>742</v>
      </c>
      <c r="C8" s="2036">
        <v>96.596933826691995</v>
      </c>
      <c r="D8" s="513">
        <v>82.788786876808302</v>
      </c>
      <c r="E8" s="512">
        <v>50.445542319276598</v>
      </c>
      <c r="F8" s="529">
        <v>45.0265376150343</v>
      </c>
      <c r="G8" s="2036">
        <v>89.691841684927695</v>
      </c>
      <c r="H8" s="513">
        <v>79.961073636190804</v>
      </c>
      <c r="I8" s="512">
        <v>47.964967368607397</v>
      </c>
      <c r="J8" s="529">
        <v>35.065515969524398</v>
      </c>
      <c r="K8" s="533">
        <v>94.232982736850204</v>
      </c>
      <c r="L8" s="513">
        <v>86.722679121686198</v>
      </c>
      <c r="M8" s="512">
        <v>48.9552014123514</v>
      </c>
      <c r="N8" s="529">
        <v>28.161816946314001</v>
      </c>
    </row>
    <row r="9" spans="1:14" x14ac:dyDescent="0.25">
      <c r="B9" s="524" t="s">
        <v>743</v>
      </c>
      <c r="C9" s="2036">
        <v>85.290128393896296</v>
      </c>
      <c r="D9" s="512">
        <v>52.088582929523199</v>
      </c>
      <c r="E9" s="527">
        <v>14.252266381276099</v>
      </c>
      <c r="F9" s="529">
        <v>10.6374072051405</v>
      </c>
      <c r="G9" s="2036">
        <v>74.710033148897907</v>
      </c>
      <c r="H9" s="512">
        <v>47.052306583905697</v>
      </c>
      <c r="I9" s="527">
        <v>13.227301655663799</v>
      </c>
      <c r="J9" s="529">
        <v>6.5637588900557597</v>
      </c>
      <c r="K9" s="533">
        <v>84.766038725075504</v>
      </c>
      <c r="L9" s="512">
        <v>48.184603893937698</v>
      </c>
      <c r="M9" s="527">
        <v>7.6901378167346897</v>
      </c>
      <c r="N9" s="529">
        <v>2.32604501236725</v>
      </c>
    </row>
    <row r="10" spans="1:14" ht="15.75" thickBot="1" x14ac:dyDescent="0.3">
      <c r="B10" s="525" t="s">
        <v>744</v>
      </c>
      <c r="C10" s="2037">
        <v>52.912167303501001</v>
      </c>
      <c r="D10" s="526">
        <v>15.0038098606985</v>
      </c>
      <c r="E10" s="526">
        <v>1.2205792965483599</v>
      </c>
      <c r="F10" s="528">
        <v>0.93252656042895199</v>
      </c>
      <c r="G10" s="2037">
        <v>46.386008982697497</v>
      </c>
      <c r="H10" s="526">
        <v>17.425107480727199</v>
      </c>
      <c r="I10" s="526">
        <v>2.8181942804902702</v>
      </c>
      <c r="J10" s="528">
        <v>1.30539478704255</v>
      </c>
      <c r="K10" s="534">
        <v>47.6078134383284</v>
      </c>
      <c r="L10" s="526">
        <v>12.7171703786476</v>
      </c>
      <c r="M10" s="526">
        <v>1.4537324846724899</v>
      </c>
      <c r="N10" s="528">
        <v>0.202849704632099</v>
      </c>
    </row>
    <row r="13" spans="1:14" x14ac:dyDescent="0.25">
      <c r="B13" s="2280" t="s">
        <v>750</v>
      </c>
      <c r="C13" s="2282"/>
      <c r="D13" s="2282"/>
      <c r="E13" s="2282"/>
      <c r="F13" s="2282"/>
      <c r="G13" s="2282"/>
      <c r="H13" s="2282"/>
      <c r="I13" s="2282"/>
    </row>
    <row r="14" spans="1:14" x14ac:dyDescent="0.25">
      <c r="B14" s="2282"/>
      <c r="C14" s="2282"/>
      <c r="D14" s="2282"/>
      <c r="E14" s="2282"/>
      <c r="F14" s="2282"/>
      <c r="G14" s="2282"/>
      <c r="H14" s="2282"/>
      <c r="I14" s="2282"/>
    </row>
    <row r="16" spans="1:14" x14ac:dyDescent="0.25">
      <c r="B16" s="2" t="s">
        <v>751</v>
      </c>
    </row>
  </sheetData>
  <mergeCells count="1">
    <mergeCell ref="B13:I14"/>
  </mergeCell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9">
    <tabColor theme="6" tint="0.39997558519241921"/>
  </sheetPr>
  <dimension ref="A1:F22"/>
  <sheetViews>
    <sheetView workbookViewId="0">
      <selection activeCell="B30" sqref="B30"/>
    </sheetView>
  </sheetViews>
  <sheetFormatPr baseColWidth="10" defaultRowHeight="15" x14ac:dyDescent="0.25"/>
  <cols>
    <col min="1" max="1" width="12.85546875" customWidth="1"/>
    <col min="2" max="2" width="74.5703125" customWidth="1"/>
    <col min="3" max="3" width="14.5703125" bestFit="1" customWidth="1"/>
    <col min="4" max="4" width="22.42578125" bestFit="1" customWidth="1"/>
    <col min="5" max="5" width="17.85546875" bestFit="1" customWidth="1"/>
    <col min="6" max="6" width="15.42578125" bestFit="1" customWidth="1"/>
  </cols>
  <sheetData>
    <row r="1" spans="1:6" ht="18.75" x14ac:dyDescent="0.3">
      <c r="A1" s="1" t="s">
        <v>776</v>
      </c>
      <c r="B1" s="1" t="s">
        <v>777</v>
      </c>
    </row>
    <row r="2" spans="1:6" ht="15.75" thickBot="1" x14ac:dyDescent="0.3"/>
    <row r="3" spans="1:6" ht="15.75" thickBot="1" x14ac:dyDescent="0.3">
      <c r="B3" s="2" t="s">
        <v>775</v>
      </c>
      <c r="C3" s="549" t="s">
        <v>788</v>
      </c>
      <c r="D3" s="550" t="s">
        <v>789</v>
      </c>
      <c r="E3" s="550" t="s">
        <v>790</v>
      </c>
      <c r="F3" s="551" t="s">
        <v>791</v>
      </c>
    </row>
    <row r="4" spans="1:6" ht="15.75" thickBot="1" x14ac:dyDescent="0.3">
      <c r="B4" s="2044" t="s">
        <v>792</v>
      </c>
      <c r="C4" s="2040"/>
      <c r="D4" s="413"/>
      <c r="E4" s="413"/>
      <c r="F4" s="414"/>
    </row>
    <row r="5" spans="1:6" x14ac:dyDescent="0.25">
      <c r="B5" s="2043" t="s">
        <v>778</v>
      </c>
      <c r="C5" s="38">
        <v>14.6037314334848</v>
      </c>
      <c r="D5" s="1895">
        <v>45.939308272685103</v>
      </c>
      <c r="E5" s="1895">
        <v>37.274992895654101</v>
      </c>
      <c r="F5" s="1896">
        <v>2.18196739817596</v>
      </c>
    </row>
    <row r="6" spans="1:6" x14ac:dyDescent="0.25">
      <c r="B6" s="2041" t="s">
        <v>779</v>
      </c>
      <c r="C6" s="38">
        <v>10.8796546543911</v>
      </c>
      <c r="D6" s="1895">
        <v>26.526968730352799</v>
      </c>
      <c r="E6" s="1895">
        <v>58.697088708043502</v>
      </c>
      <c r="F6" s="1896">
        <v>3.8962879072126002</v>
      </c>
    </row>
    <row r="7" spans="1:6" ht="30" x14ac:dyDescent="0.25">
      <c r="B7" s="2041" t="s">
        <v>780</v>
      </c>
      <c r="C7" s="38">
        <v>3.5413722672157699</v>
      </c>
      <c r="D7" s="1895">
        <v>21.613582371363801</v>
      </c>
      <c r="E7" s="1895">
        <v>68.9457534539292</v>
      </c>
      <c r="F7" s="1896">
        <v>5.8992919074911701</v>
      </c>
    </row>
    <row r="8" spans="1:6" ht="30" x14ac:dyDescent="0.25">
      <c r="B8" s="2041" t="s">
        <v>781</v>
      </c>
      <c r="C8" s="38">
        <v>0.79316351657328199</v>
      </c>
      <c r="D8" s="1895">
        <v>9.4068915513617704</v>
      </c>
      <c r="E8" s="1895">
        <v>65.8482017747627</v>
      </c>
      <c r="F8" s="1896">
        <v>23.9517431573022</v>
      </c>
    </row>
    <row r="9" spans="1:6" ht="30.75" thickBot="1" x14ac:dyDescent="0.3">
      <c r="B9" s="2042" t="s">
        <v>782</v>
      </c>
      <c r="C9" s="464">
        <v>0.32667714444157198</v>
      </c>
      <c r="D9" s="1897">
        <v>1.85355060566824</v>
      </c>
      <c r="E9" s="1897">
        <v>50.1592575334885</v>
      </c>
      <c r="F9" s="1898">
        <v>47.6605147164017</v>
      </c>
    </row>
    <row r="10" spans="1:6" ht="6" customHeight="1" thickBot="1" x14ac:dyDescent="0.3">
      <c r="B10" s="2045"/>
      <c r="C10" s="126"/>
      <c r="D10" s="126"/>
      <c r="E10" s="126"/>
      <c r="F10" s="126"/>
    </row>
    <row r="11" spans="1:6" ht="15.75" thickBot="1" x14ac:dyDescent="0.3">
      <c r="B11" s="2044" t="s">
        <v>793</v>
      </c>
      <c r="C11" s="463"/>
      <c r="D11" s="168"/>
      <c r="E11" s="168"/>
      <c r="F11" s="169"/>
    </row>
    <row r="12" spans="1:6" x14ac:dyDescent="0.25">
      <c r="B12" s="2038" t="s">
        <v>783</v>
      </c>
      <c r="C12" s="1895">
        <v>19.241670759355699</v>
      </c>
      <c r="D12" s="1895">
        <v>62.466347856710101</v>
      </c>
      <c r="E12" s="1895">
        <v>18.2919813839342</v>
      </c>
      <c r="F12" s="1896" t="s">
        <v>552</v>
      </c>
    </row>
    <row r="13" spans="1:6" ht="30.75" thickBot="1" x14ac:dyDescent="0.3">
      <c r="B13" s="548" t="s">
        <v>784</v>
      </c>
      <c r="C13" s="1897">
        <v>13.395196280869699</v>
      </c>
      <c r="D13" s="1897">
        <v>49.156459722908103</v>
      </c>
      <c r="E13" s="1897">
        <v>37.238855643742902</v>
      </c>
      <c r="F13" s="1898">
        <v>0.20948835247932099</v>
      </c>
    </row>
    <row r="14" spans="1:6" ht="6" customHeight="1" thickBot="1" x14ac:dyDescent="0.3">
      <c r="B14" s="2045"/>
      <c r="C14" s="126"/>
      <c r="D14" s="126"/>
      <c r="E14" s="126"/>
      <c r="F14" s="126"/>
    </row>
    <row r="15" spans="1:6" ht="15.75" thickBot="1" x14ac:dyDescent="0.3">
      <c r="B15" s="2044" t="s">
        <v>794</v>
      </c>
      <c r="C15" s="463"/>
      <c r="D15" s="168"/>
      <c r="E15" s="168"/>
      <c r="F15" s="169"/>
    </row>
    <row r="16" spans="1:6" x14ac:dyDescent="0.25">
      <c r="B16" s="2038" t="s">
        <v>785</v>
      </c>
      <c r="C16" s="1895">
        <v>38.530194261101599</v>
      </c>
      <c r="D16" s="1895">
        <v>39.833699766829</v>
      </c>
      <c r="E16" s="1895">
        <v>21.393253256707698</v>
      </c>
      <c r="F16" s="1896">
        <v>0.242852715361635</v>
      </c>
    </row>
    <row r="17" spans="2:6" ht="15.75" thickBot="1" x14ac:dyDescent="0.3">
      <c r="B17" s="548" t="s">
        <v>786</v>
      </c>
      <c r="C17" s="1897">
        <v>14.8736052540433</v>
      </c>
      <c r="D17" s="1897">
        <v>23.7754976541584</v>
      </c>
      <c r="E17" s="1897">
        <v>59.528961304482003</v>
      </c>
      <c r="F17" s="1898">
        <v>1.8219357873162001</v>
      </c>
    </row>
    <row r="18" spans="2:6" ht="6" customHeight="1" thickBot="1" x14ac:dyDescent="0.3">
      <c r="B18" s="2045"/>
      <c r="C18" s="126"/>
      <c r="D18" s="126"/>
      <c r="E18" s="126"/>
      <c r="F18" s="126"/>
    </row>
    <row r="19" spans="2:6" ht="15.75" thickBot="1" x14ac:dyDescent="0.3">
      <c r="B19" s="2044" t="s">
        <v>795</v>
      </c>
      <c r="C19" s="463"/>
      <c r="D19" s="168"/>
      <c r="E19" s="168"/>
      <c r="F19" s="169"/>
    </row>
    <row r="20" spans="2:6" ht="15.75" thickBot="1" x14ac:dyDescent="0.3">
      <c r="B20" s="2046" t="s">
        <v>787</v>
      </c>
      <c r="C20" s="1897">
        <v>30.078380647238401</v>
      </c>
      <c r="D20" s="1897">
        <v>39.746055302598997</v>
      </c>
      <c r="E20" s="1897">
        <v>27.751310164698602</v>
      </c>
      <c r="F20" s="1898">
        <v>2.4242538854639299</v>
      </c>
    </row>
    <row r="22" spans="2:6" x14ac:dyDescent="0.25">
      <c r="B22" s="2" t="s">
        <v>796</v>
      </c>
    </row>
  </sheetData>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tabColor theme="6" tint="0.39997558519241921"/>
  </sheetPr>
  <dimension ref="A1:G17"/>
  <sheetViews>
    <sheetView workbookViewId="0">
      <selection activeCell="F26" sqref="F26"/>
    </sheetView>
  </sheetViews>
  <sheetFormatPr baseColWidth="10" defaultRowHeight="15" x14ac:dyDescent="0.25"/>
  <cols>
    <col min="1" max="1" width="12.5703125" customWidth="1"/>
    <col min="2" max="2" width="78.5703125" customWidth="1"/>
    <col min="3" max="3" width="15.42578125" bestFit="1" customWidth="1"/>
    <col min="4" max="4" width="17.140625" bestFit="1" customWidth="1"/>
    <col min="5" max="5" width="17.5703125" bestFit="1" customWidth="1"/>
    <col min="6" max="6" width="13.28515625" bestFit="1" customWidth="1"/>
  </cols>
  <sheetData>
    <row r="1" spans="1:7" ht="18.75" x14ac:dyDescent="0.3">
      <c r="A1" s="1" t="s">
        <v>116</v>
      </c>
      <c r="B1" s="1" t="s">
        <v>117</v>
      </c>
    </row>
    <row r="2" spans="1:7" s="3" customFormat="1" ht="15.75" thickBot="1" x14ac:dyDescent="0.3"/>
    <row r="3" spans="1:7" ht="15.75" thickBot="1" x14ac:dyDescent="0.3">
      <c r="C3" s="2096" t="s">
        <v>810</v>
      </c>
      <c r="D3" s="2097"/>
      <c r="E3" s="2097"/>
      <c r="F3" s="2098"/>
      <c r="G3" s="3"/>
    </row>
    <row r="4" spans="1:7" ht="15.75" thickBot="1" x14ac:dyDescent="0.3">
      <c r="B4" s="2" t="s">
        <v>811</v>
      </c>
      <c r="C4" s="2047" t="s">
        <v>791</v>
      </c>
      <c r="D4" s="546" t="s">
        <v>807</v>
      </c>
      <c r="E4" s="2048" t="s">
        <v>808</v>
      </c>
      <c r="F4" s="2049" t="s">
        <v>809</v>
      </c>
      <c r="G4" s="3"/>
    </row>
    <row r="5" spans="1:7" x14ac:dyDescent="0.25">
      <c r="B5" s="554" t="s">
        <v>797</v>
      </c>
      <c r="C5" s="552">
        <v>48.894226233552402</v>
      </c>
      <c r="D5" s="419">
        <v>39.6318587930609</v>
      </c>
      <c r="E5" s="419">
        <v>9.8312975640249594</v>
      </c>
      <c r="F5" s="422">
        <v>1.64261740936175</v>
      </c>
      <c r="G5" s="3"/>
    </row>
    <row r="6" spans="1:7" x14ac:dyDescent="0.25">
      <c r="B6" s="555" t="s">
        <v>798</v>
      </c>
      <c r="C6" s="552">
        <v>73.281528561678797</v>
      </c>
      <c r="D6" s="419">
        <v>12.3083774946729</v>
      </c>
      <c r="E6" s="419">
        <v>10.577829872447699</v>
      </c>
      <c r="F6" s="422">
        <v>3.83226407120054</v>
      </c>
      <c r="G6" s="3"/>
    </row>
    <row r="7" spans="1:7" ht="30" x14ac:dyDescent="0.25">
      <c r="B7" s="555" t="s">
        <v>799</v>
      </c>
      <c r="C7" s="552">
        <v>56.679562228954197</v>
      </c>
      <c r="D7" s="419">
        <v>25.5542272175147</v>
      </c>
      <c r="E7" s="419">
        <v>12.0470903884523</v>
      </c>
      <c r="F7" s="422">
        <v>5.7191201650788104</v>
      </c>
      <c r="G7" s="3"/>
    </row>
    <row r="8" spans="1:7" x14ac:dyDescent="0.25">
      <c r="B8" s="555" t="s">
        <v>800</v>
      </c>
      <c r="C8" s="552">
        <v>49.8780873048591</v>
      </c>
      <c r="D8" s="419">
        <v>25.831225948138201</v>
      </c>
      <c r="E8" s="419">
        <v>18.4942604666196</v>
      </c>
      <c r="F8" s="422">
        <v>5.79642628038307</v>
      </c>
      <c r="G8" s="3"/>
    </row>
    <row r="9" spans="1:7" ht="30" x14ac:dyDescent="0.25">
      <c r="B9" s="555" t="s">
        <v>801</v>
      </c>
      <c r="C9" s="552">
        <v>40.986013486574599</v>
      </c>
      <c r="D9" s="419">
        <v>31.537959735699602</v>
      </c>
      <c r="E9" s="419">
        <v>20.552232222741999</v>
      </c>
      <c r="F9" s="422">
        <v>6.92379455498385</v>
      </c>
      <c r="G9" s="3"/>
    </row>
    <row r="10" spans="1:7" ht="30" x14ac:dyDescent="0.25">
      <c r="B10" s="555" t="s">
        <v>802</v>
      </c>
      <c r="C10" s="552">
        <v>35.886203230003197</v>
      </c>
      <c r="D10" s="419">
        <v>25.472937643338501</v>
      </c>
      <c r="E10" s="419">
        <v>23.3675053275728</v>
      </c>
      <c r="F10" s="422">
        <v>15.2733537990855</v>
      </c>
      <c r="G10" s="3"/>
    </row>
    <row r="11" spans="1:7" ht="30" x14ac:dyDescent="0.25">
      <c r="B11" s="555" t="s">
        <v>803</v>
      </c>
      <c r="C11" s="552">
        <v>20.9515964778337</v>
      </c>
      <c r="D11" s="419">
        <v>33.635050922307897</v>
      </c>
      <c r="E11" s="419">
        <v>30.780709707752099</v>
      </c>
      <c r="F11" s="422">
        <v>14.632642892106301</v>
      </c>
      <c r="G11" s="3"/>
    </row>
    <row r="12" spans="1:7" x14ac:dyDescent="0.25">
      <c r="B12" s="555" t="s">
        <v>804</v>
      </c>
      <c r="C12" s="552">
        <v>22.604369096505401</v>
      </c>
      <c r="D12" s="419">
        <v>31.7682466263241</v>
      </c>
      <c r="E12" s="419">
        <v>31.407216148554799</v>
      </c>
      <c r="F12" s="422">
        <v>14.2201681286157</v>
      </c>
      <c r="G12" s="3"/>
    </row>
    <row r="13" spans="1:7" ht="30" x14ac:dyDescent="0.25">
      <c r="B13" s="555" t="s">
        <v>805</v>
      </c>
      <c r="C13" s="552">
        <v>23.0287117938277</v>
      </c>
      <c r="D13" s="419">
        <v>26.744167237221799</v>
      </c>
      <c r="E13" s="419">
        <v>33.250394772914497</v>
      </c>
      <c r="F13" s="422">
        <v>16.9767261960361</v>
      </c>
      <c r="G13" s="3"/>
    </row>
    <row r="14" spans="1:7" ht="15.75" thickBot="1" x14ac:dyDescent="0.3">
      <c r="B14" s="556" t="s">
        <v>806</v>
      </c>
      <c r="C14" s="553">
        <v>13.433363983409601</v>
      </c>
      <c r="D14" s="424">
        <v>23.832045934059501</v>
      </c>
      <c r="E14" s="424">
        <v>34.394379744936401</v>
      </c>
      <c r="F14" s="425">
        <v>28.340210337594499</v>
      </c>
      <c r="G14" s="3"/>
    </row>
    <row r="15" spans="1:7" x14ac:dyDescent="0.25">
      <c r="G15" s="3"/>
    </row>
    <row r="16" spans="1:7" x14ac:dyDescent="0.25">
      <c r="G16" s="3"/>
    </row>
    <row r="17" spans="1:1" x14ac:dyDescent="0.25">
      <c r="A17" s="3" t="s">
        <v>118</v>
      </c>
    </row>
  </sheetData>
  <mergeCells count="1">
    <mergeCell ref="C3:F3"/>
  </mergeCells>
  <pageMargins left="0.7" right="0.7" top="0.78740157499999996" bottom="0.78740157499999996"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tabColor theme="6" tint="0.39997558519241921"/>
  </sheetPr>
  <dimension ref="A1:G16"/>
  <sheetViews>
    <sheetView workbookViewId="0">
      <selection activeCell="B22" sqref="B22"/>
    </sheetView>
  </sheetViews>
  <sheetFormatPr baseColWidth="10" defaultRowHeight="15" x14ac:dyDescent="0.25"/>
  <cols>
    <col min="2" max="2" width="101.7109375" customWidth="1"/>
  </cols>
  <sheetData>
    <row r="1" spans="1:7" ht="18.75" x14ac:dyDescent="0.3">
      <c r="A1" s="1" t="s">
        <v>119</v>
      </c>
      <c r="B1" s="1" t="s">
        <v>120</v>
      </c>
    </row>
    <row r="2" spans="1:7" ht="19.5" thickBot="1" x14ac:dyDescent="0.35">
      <c r="A2" s="1"/>
      <c r="B2" s="1"/>
    </row>
    <row r="3" spans="1:7" ht="15.75" thickBot="1" x14ac:dyDescent="0.3">
      <c r="C3" s="2307" t="s">
        <v>810</v>
      </c>
      <c r="D3" s="2308"/>
      <c r="E3" s="2308"/>
      <c r="F3" s="2308"/>
      <c r="G3" s="2309"/>
    </row>
    <row r="4" spans="1:7" ht="15.75" thickBot="1" x14ac:dyDescent="0.3">
      <c r="B4" s="2" t="s">
        <v>811</v>
      </c>
      <c r="C4" s="1889" t="s">
        <v>483</v>
      </c>
      <c r="D4" s="1890" t="s">
        <v>450</v>
      </c>
      <c r="E4" s="1890" t="s">
        <v>452</v>
      </c>
      <c r="F4" s="1890" t="s">
        <v>453</v>
      </c>
      <c r="G4" s="1891" t="s">
        <v>449</v>
      </c>
    </row>
    <row r="5" spans="1:7" x14ac:dyDescent="0.25">
      <c r="B5" s="1151" t="s">
        <v>797</v>
      </c>
      <c r="C5" s="274">
        <v>16.530493621246489</v>
      </c>
      <c r="D5" s="267">
        <v>11.483091570847851</v>
      </c>
      <c r="E5" s="267">
        <v>14.756409954136611</v>
      </c>
      <c r="F5" s="267">
        <v>9.1279308605800473</v>
      </c>
      <c r="G5" s="268">
        <v>9.0934087016998557</v>
      </c>
    </row>
    <row r="6" spans="1:7" x14ac:dyDescent="0.25">
      <c r="B6" s="1150" t="s">
        <v>798</v>
      </c>
      <c r="C6" s="275">
        <v>26.365181544846468</v>
      </c>
      <c r="D6" s="246">
        <v>21.843010850572849</v>
      </c>
      <c r="E6" s="246">
        <v>16.853537869652278</v>
      </c>
      <c r="F6" s="246">
        <v>7.2923783183145101</v>
      </c>
      <c r="G6" s="269">
        <v>7.4290568605910101</v>
      </c>
    </row>
    <row r="7" spans="1:7" x14ac:dyDescent="0.25">
      <c r="B7" s="1150" t="s">
        <v>799</v>
      </c>
      <c r="C7" s="275">
        <v>31.833510908309897</v>
      </c>
      <c r="D7" s="246">
        <v>20.795463385531669</v>
      </c>
      <c r="E7" s="246">
        <v>23.3497346015515</v>
      </c>
      <c r="F7" s="246">
        <v>14.041599050096151</v>
      </c>
      <c r="G7" s="269">
        <v>8.8144486717854491</v>
      </c>
    </row>
    <row r="8" spans="1:7" x14ac:dyDescent="0.25">
      <c r="B8" s="1150" t="s">
        <v>800</v>
      </c>
      <c r="C8" s="275">
        <v>26.240423502373552</v>
      </c>
      <c r="D8" s="246">
        <v>34.334651262920659</v>
      </c>
      <c r="E8" s="246">
        <v>28.4537947029444</v>
      </c>
      <c r="F8" s="246">
        <v>19.740030753865522</v>
      </c>
      <c r="G8" s="269">
        <v>12.65531113443383</v>
      </c>
    </row>
    <row r="9" spans="1:7" x14ac:dyDescent="0.25">
      <c r="B9" s="1150" t="s">
        <v>801</v>
      </c>
      <c r="C9" s="275">
        <v>35.87860007698017</v>
      </c>
      <c r="D9" s="246">
        <v>30.03941287381901</v>
      </c>
      <c r="E9" s="246">
        <v>27.141501559778568</v>
      </c>
      <c r="F9" s="246">
        <v>25.042643434645971</v>
      </c>
      <c r="G9" s="269">
        <v>20.300451069844719</v>
      </c>
    </row>
    <row r="10" spans="1:7" x14ac:dyDescent="0.25">
      <c r="B10" s="1150" t="s">
        <v>802</v>
      </c>
      <c r="C10" s="275">
        <v>28.178794758656089</v>
      </c>
      <c r="D10" s="246">
        <v>36.431661177140199</v>
      </c>
      <c r="E10" s="246">
        <v>37.719881878154496</v>
      </c>
      <c r="F10" s="246">
        <v>42.771371134784502</v>
      </c>
      <c r="G10" s="269">
        <v>37.790330424324601</v>
      </c>
    </row>
    <row r="11" spans="1:7" x14ac:dyDescent="0.25">
      <c r="B11" s="1150" t="s">
        <v>804</v>
      </c>
      <c r="C11" s="275">
        <v>48.698483267974602</v>
      </c>
      <c r="D11" s="246">
        <v>53.655360929902599</v>
      </c>
      <c r="E11" s="246">
        <v>46.709277121882501</v>
      </c>
      <c r="F11" s="246">
        <v>41.816398791863705</v>
      </c>
      <c r="G11" s="269">
        <v>36.331716836736398</v>
      </c>
    </row>
    <row r="12" spans="1:7" x14ac:dyDescent="0.25">
      <c r="B12" s="1150" t="s">
        <v>803</v>
      </c>
      <c r="C12" s="275">
        <v>43.943603674965303</v>
      </c>
      <c r="D12" s="246">
        <v>52.925385455905698</v>
      </c>
      <c r="E12" s="246">
        <v>53.243791827019805</v>
      </c>
      <c r="F12" s="246">
        <v>38.633104046207698</v>
      </c>
      <c r="G12" s="269">
        <v>40.606284844623403</v>
      </c>
    </row>
    <row r="13" spans="1:7" x14ac:dyDescent="0.25">
      <c r="B13" s="1150" t="s">
        <v>812</v>
      </c>
      <c r="C13" s="275">
        <v>47.028867555099396</v>
      </c>
      <c r="D13" s="246">
        <v>55.476729618502802</v>
      </c>
      <c r="E13" s="246">
        <v>51.694335540338699</v>
      </c>
      <c r="F13" s="246">
        <v>52.722922230769804</v>
      </c>
      <c r="G13" s="269">
        <v>42.5399832626468</v>
      </c>
    </row>
    <row r="14" spans="1:7" ht="15.75" thickBot="1" x14ac:dyDescent="0.3">
      <c r="B14" s="2050" t="s">
        <v>806</v>
      </c>
      <c r="C14" s="1919">
        <v>42.828423524686698</v>
      </c>
      <c r="D14" s="1918">
        <v>58.658208687470399</v>
      </c>
      <c r="E14" s="1918">
        <v>66.547872643248098</v>
      </c>
      <c r="F14" s="1918">
        <v>70.849593471798798</v>
      </c>
      <c r="G14" s="734">
        <v>57.8614281248529</v>
      </c>
    </row>
    <row r="16" spans="1:7" x14ac:dyDescent="0.25">
      <c r="A16" s="3" t="s">
        <v>121</v>
      </c>
    </row>
  </sheetData>
  <mergeCells count="1">
    <mergeCell ref="C3:G3"/>
  </mergeCell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tabColor theme="6" tint="0.39997558519241921"/>
  </sheetPr>
  <dimension ref="A1:L28"/>
  <sheetViews>
    <sheetView workbookViewId="0">
      <selection activeCell="J18" sqref="J18"/>
    </sheetView>
  </sheetViews>
  <sheetFormatPr baseColWidth="10" defaultRowHeight="15" x14ac:dyDescent="0.25"/>
  <cols>
    <col min="2" max="2" width="9.7109375" customWidth="1"/>
    <col min="3" max="3" width="9.42578125" customWidth="1"/>
    <col min="4" max="4" width="10" customWidth="1"/>
    <col min="5" max="5" width="10.42578125" customWidth="1"/>
  </cols>
  <sheetData>
    <row r="1" spans="1:12" ht="18.75" x14ac:dyDescent="0.3">
      <c r="A1" s="1" t="s">
        <v>122</v>
      </c>
      <c r="B1" s="1" t="s">
        <v>123</v>
      </c>
    </row>
    <row r="2" spans="1:12" ht="15.75" thickBot="1" x14ac:dyDescent="0.3"/>
    <row r="3" spans="1:12" ht="33.75" customHeight="1" thickBot="1" x14ac:dyDescent="0.3">
      <c r="B3" s="2163" t="s">
        <v>1622</v>
      </c>
      <c r="C3" s="2248"/>
      <c r="D3" s="2248"/>
      <c r="E3" s="2249"/>
      <c r="I3" s="2148" t="s">
        <v>1624</v>
      </c>
      <c r="J3" s="2304"/>
      <c r="K3" s="2304"/>
      <c r="L3" s="2305"/>
    </row>
    <row r="4" spans="1:12" ht="30.75" customHeight="1" thickBot="1" x14ac:dyDescent="0.3">
      <c r="B4" s="2302" t="s">
        <v>1614</v>
      </c>
      <c r="C4" s="2303"/>
      <c r="D4" s="2302" t="s">
        <v>1615</v>
      </c>
      <c r="E4" s="2303"/>
      <c r="G4" s="1745"/>
      <c r="H4" s="1745"/>
      <c r="I4" s="2302" t="s">
        <v>1614</v>
      </c>
      <c r="J4" s="2303"/>
      <c r="K4" s="2302" t="s">
        <v>1615</v>
      </c>
      <c r="L4" s="2303"/>
    </row>
    <row r="5" spans="1:12" s="3" customFormat="1" ht="15.75" thickBot="1" x14ac:dyDescent="0.3">
      <c r="B5" s="1807" t="s">
        <v>1616</v>
      </c>
      <c r="C5" s="1807" t="s">
        <v>1617</v>
      </c>
      <c r="D5" s="1807" t="s">
        <v>1616</v>
      </c>
      <c r="E5" s="1807" t="s">
        <v>1617</v>
      </c>
      <c r="G5"/>
      <c r="H5"/>
      <c r="I5" s="1812" t="s">
        <v>1616</v>
      </c>
      <c r="J5" s="1812" t="s">
        <v>1617</v>
      </c>
      <c r="K5" s="1812" t="s">
        <v>1616</v>
      </c>
      <c r="L5" s="1812" t="s">
        <v>1617</v>
      </c>
    </row>
    <row r="6" spans="1:12" x14ac:dyDescent="0.25">
      <c r="A6" s="936" t="s">
        <v>1107</v>
      </c>
      <c r="B6" s="1809">
        <v>2.0900225531196419</v>
      </c>
      <c r="C6" s="1806">
        <v>0.41133062402281878</v>
      </c>
      <c r="D6" s="1809">
        <v>1.5790350782034188</v>
      </c>
      <c r="E6" s="1806">
        <v>0.43239367415375984</v>
      </c>
      <c r="G6" s="2234" t="s">
        <v>1625</v>
      </c>
      <c r="H6" s="1813" t="s">
        <v>449</v>
      </c>
      <c r="I6" s="1022"/>
      <c r="J6" s="340"/>
      <c r="K6" s="921"/>
      <c r="L6" s="340"/>
    </row>
    <row r="7" spans="1:12" ht="15.75" thickBot="1" x14ac:dyDescent="0.3">
      <c r="A7" s="1808" t="s">
        <v>422</v>
      </c>
      <c r="B7" s="1810">
        <v>2.3963480171843599</v>
      </c>
      <c r="C7" s="1761">
        <v>0.44222734909948841</v>
      </c>
      <c r="D7" s="1810">
        <v>1.8342501804542524</v>
      </c>
      <c r="E7" s="1761">
        <v>0.47525315946462093</v>
      </c>
      <c r="G7" s="2227"/>
      <c r="H7" s="1814" t="s">
        <v>481</v>
      </c>
      <c r="I7" s="885"/>
      <c r="J7" s="1051"/>
      <c r="K7" s="920"/>
      <c r="L7" s="1051"/>
    </row>
    <row r="8" spans="1:12" x14ac:dyDescent="0.25">
      <c r="A8" s="1744" t="s">
        <v>1108</v>
      </c>
      <c r="B8" s="1810">
        <v>2.1632401727875012</v>
      </c>
      <c r="C8" s="1761">
        <v>0.37886170690547544</v>
      </c>
      <c r="D8" s="1810">
        <v>1.7146132640109535</v>
      </c>
      <c r="E8" s="1761">
        <v>0.38729739275434111</v>
      </c>
      <c r="G8" s="2234" t="s">
        <v>1058</v>
      </c>
      <c r="H8" s="1813" t="s">
        <v>714</v>
      </c>
      <c r="I8" s="1022"/>
      <c r="J8" s="340"/>
      <c r="K8" s="921"/>
      <c r="L8" s="340"/>
    </row>
    <row r="9" spans="1:12" ht="15.75" thickBot="1" x14ac:dyDescent="0.3">
      <c r="A9" s="1744" t="s">
        <v>1618</v>
      </c>
      <c r="B9" s="1810">
        <v>2.2001304647039994</v>
      </c>
      <c r="C9" s="1761">
        <v>0.41434371510039847</v>
      </c>
      <c r="D9" s="1810">
        <v>2.1136641005975436</v>
      </c>
      <c r="E9" s="1761">
        <v>0.398309145443493</v>
      </c>
      <c r="G9" s="2227"/>
      <c r="H9" s="1815" t="s">
        <v>1626</v>
      </c>
      <c r="I9" s="885"/>
      <c r="J9" s="1051"/>
      <c r="K9" s="920"/>
      <c r="L9" s="1051"/>
    </row>
    <row r="10" spans="1:12" x14ac:dyDescent="0.25">
      <c r="A10" s="1744" t="s">
        <v>425</v>
      </c>
      <c r="B10" s="1810">
        <v>2.1734288436302771</v>
      </c>
      <c r="C10" s="1761">
        <v>0.36948133993776572</v>
      </c>
      <c r="D10" s="1810">
        <v>1.6953145025137784</v>
      </c>
      <c r="E10" s="1761">
        <v>0.38279262368433392</v>
      </c>
    </row>
    <row r="11" spans="1:12" x14ac:dyDescent="0.25">
      <c r="A11" s="1744" t="s">
        <v>1128</v>
      </c>
      <c r="B11" s="1810">
        <v>1.9964619798467416</v>
      </c>
      <c r="C11" s="1761">
        <v>0.42225967415234911</v>
      </c>
      <c r="D11" s="1810">
        <v>1.8435694445342872</v>
      </c>
      <c r="E11" s="1761">
        <v>0.42734611964617414</v>
      </c>
      <c r="I11" s="2306" t="s">
        <v>1659</v>
      </c>
      <c r="J11" s="2306"/>
      <c r="K11" s="2306"/>
      <c r="L11" s="2306"/>
    </row>
    <row r="12" spans="1:12" x14ac:dyDescent="0.25">
      <c r="A12" s="1744" t="s">
        <v>1112</v>
      </c>
      <c r="B12" s="1810">
        <v>2.1513089818854887</v>
      </c>
      <c r="C12" s="1761">
        <v>0.40772641969208262</v>
      </c>
      <c r="D12" s="1810">
        <v>1.6648942490245258</v>
      </c>
      <c r="E12" s="1761">
        <v>0.44656573717940085</v>
      </c>
    </row>
    <row r="13" spans="1:12" x14ac:dyDescent="0.25">
      <c r="A13" s="1744" t="s">
        <v>1114</v>
      </c>
      <c r="B13" s="1810">
        <v>2.2871207893905483</v>
      </c>
      <c r="C13" s="1761">
        <v>0.4042408222275643</v>
      </c>
      <c r="D13" s="1810">
        <v>1.9913943952272048</v>
      </c>
      <c r="E13" s="1761">
        <v>0.39475305180782394</v>
      </c>
    </row>
    <row r="14" spans="1:12" x14ac:dyDescent="0.25">
      <c r="A14" s="1744" t="s">
        <v>1116</v>
      </c>
      <c r="B14" s="1810">
        <v>2.0511672265426761</v>
      </c>
      <c r="C14" s="1761">
        <v>0.43010217077506996</v>
      </c>
      <c r="D14" s="1810">
        <v>1.7872080993819401</v>
      </c>
      <c r="E14" s="1761">
        <v>0.44526530009487003</v>
      </c>
    </row>
    <row r="15" spans="1:12" x14ac:dyDescent="0.25">
      <c r="A15" s="1744" t="s">
        <v>1118</v>
      </c>
      <c r="B15" s="1810">
        <v>1.9929335198800693</v>
      </c>
      <c r="C15" s="1761">
        <v>0.39159808431283244</v>
      </c>
      <c r="D15" s="1810">
        <v>2.0459362025342807</v>
      </c>
      <c r="E15" s="1761">
        <v>0.38121936689041935</v>
      </c>
    </row>
    <row r="16" spans="1:12" x14ac:dyDescent="0.25">
      <c r="A16" s="1744" t="s">
        <v>1120</v>
      </c>
      <c r="B16" s="1810">
        <v>2.1777572045298128</v>
      </c>
      <c r="C16" s="1761">
        <v>0.39184539628874293</v>
      </c>
      <c r="D16" s="1810">
        <v>1.8138728112664546</v>
      </c>
      <c r="E16" s="1761">
        <v>0.37339185116629225</v>
      </c>
    </row>
    <row r="17" spans="1:5" x14ac:dyDescent="0.25">
      <c r="A17" s="1744" t="s">
        <v>1619</v>
      </c>
      <c r="B17" s="1810">
        <v>2.0618774365136034</v>
      </c>
      <c r="C17" s="1761">
        <v>0.38759375171011518</v>
      </c>
      <c r="D17" s="1810">
        <v>1.8218688801342882</v>
      </c>
      <c r="E17" s="1761">
        <v>0.44645185604017307</v>
      </c>
    </row>
    <row r="18" spans="1:5" x14ac:dyDescent="0.25">
      <c r="A18" s="1744" t="s">
        <v>1122</v>
      </c>
      <c r="B18" s="1810">
        <v>2.1106147022952553</v>
      </c>
      <c r="C18" s="1761">
        <v>0.47953491617575794</v>
      </c>
      <c r="D18" s="1810">
        <v>1.8304406774540329</v>
      </c>
      <c r="E18" s="1761">
        <v>0.48793354144639228</v>
      </c>
    </row>
    <row r="19" spans="1:5" x14ac:dyDescent="0.25">
      <c r="A19" s="1744" t="s">
        <v>1332</v>
      </c>
      <c r="B19" s="1810">
        <v>2.2859158011683962</v>
      </c>
      <c r="C19" s="1761">
        <v>0.40310074842334814</v>
      </c>
      <c r="D19" s="1810">
        <v>1.8850770279796156</v>
      </c>
      <c r="E19" s="1761">
        <v>0.41351818256602829</v>
      </c>
    </row>
    <row r="20" spans="1:5" x14ac:dyDescent="0.25">
      <c r="A20" s="1744" t="s">
        <v>430</v>
      </c>
      <c r="B20" s="1810">
        <v>2.1972554560644157</v>
      </c>
      <c r="C20" s="1761">
        <v>0.40008330911430406</v>
      </c>
      <c r="D20" s="1810">
        <v>1.8222800797571499</v>
      </c>
      <c r="E20" s="1761">
        <v>0.49725494217006072</v>
      </c>
    </row>
    <row r="21" spans="1:5" x14ac:dyDescent="0.25">
      <c r="A21" s="1744" t="s">
        <v>1124</v>
      </c>
      <c r="B21" s="1810">
        <v>2.1772315101276267</v>
      </c>
      <c r="C21" s="1761">
        <v>0.38361449847846196</v>
      </c>
      <c r="D21" s="1810">
        <v>1.8450209237965853</v>
      </c>
      <c r="E21" s="1761">
        <v>0.38223538513441718</v>
      </c>
    </row>
    <row r="22" spans="1:5" x14ac:dyDescent="0.25">
      <c r="A22" s="1744" t="s">
        <v>1620</v>
      </c>
      <c r="B22" s="1810">
        <v>2.220069303198517</v>
      </c>
      <c r="C22" s="1761">
        <v>0.40248348261418049</v>
      </c>
      <c r="D22" s="1810">
        <v>2.0192538144097227</v>
      </c>
      <c r="E22" s="1761">
        <v>0.39441260470002737</v>
      </c>
    </row>
    <row r="23" spans="1:5" x14ac:dyDescent="0.25">
      <c r="A23" s="1744" t="s">
        <v>1621</v>
      </c>
      <c r="B23" s="1810">
        <v>2.2189104520111442</v>
      </c>
      <c r="C23" s="1761">
        <v>0.35532569620398707</v>
      </c>
      <c r="D23" s="1810">
        <v>1.8675213526136532</v>
      </c>
      <c r="E23" s="1761">
        <v>0.38679780769569555</v>
      </c>
    </row>
    <row r="24" spans="1:5" x14ac:dyDescent="0.25">
      <c r="A24" s="1744" t="s">
        <v>1126</v>
      </c>
      <c r="B24" s="1810">
        <v>2.0818202352828115</v>
      </c>
      <c r="C24" s="1761">
        <v>0.36340494875806706</v>
      </c>
      <c r="D24" s="1810">
        <v>1.7402350220015921</v>
      </c>
      <c r="E24" s="1761">
        <v>0.39574890089984444</v>
      </c>
    </row>
    <row r="25" spans="1:5" ht="15.75" thickBot="1" x14ac:dyDescent="0.3">
      <c r="A25" s="937" t="s">
        <v>1129</v>
      </c>
      <c r="B25" s="1811">
        <v>2.4070814486839405</v>
      </c>
      <c r="C25" s="1762">
        <v>0.47466058486592266</v>
      </c>
      <c r="D25" s="1811">
        <v>2.074444549399967</v>
      </c>
      <c r="E25" s="1762">
        <v>0.46224541707384259</v>
      </c>
    </row>
    <row r="28" spans="1:5" x14ac:dyDescent="0.25">
      <c r="A28" s="2" t="s">
        <v>1623</v>
      </c>
    </row>
  </sheetData>
  <mergeCells count="9">
    <mergeCell ref="B3:E3"/>
    <mergeCell ref="B4:C4"/>
    <mergeCell ref="D4:E4"/>
    <mergeCell ref="I3:L3"/>
    <mergeCell ref="I11:L11"/>
    <mergeCell ref="G6:G7"/>
    <mergeCell ref="G8:G9"/>
    <mergeCell ref="I4:J4"/>
    <mergeCell ref="K4:L4"/>
  </mergeCells>
  <pageMargins left="0.7" right="0.7" top="0.78740157499999996" bottom="0.78740157499999996"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tabColor theme="6" tint="0.39997558519241921"/>
  </sheetPr>
  <dimension ref="A1:V8"/>
  <sheetViews>
    <sheetView workbookViewId="0">
      <selection activeCell="G35" sqref="G35"/>
    </sheetView>
  </sheetViews>
  <sheetFormatPr baseColWidth="10" defaultRowHeight="15" x14ac:dyDescent="0.25"/>
  <cols>
    <col min="1" max="1" width="25" customWidth="1"/>
    <col min="12" max="12" width="0.7109375" customWidth="1"/>
  </cols>
  <sheetData>
    <row r="1" spans="1:22" ht="18.75" x14ac:dyDescent="0.3">
      <c r="A1" s="1" t="s">
        <v>124</v>
      </c>
      <c r="B1" s="1" t="s">
        <v>125</v>
      </c>
    </row>
    <row r="2" spans="1:22" ht="15.75" thickBot="1" x14ac:dyDescent="0.3">
      <c r="L2" s="1583"/>
    </row>
    <row r="3" spans="1:22" x14ac:dyDescent="0.25">
      <c r="A3" s="1583"/>
      <c r="B3" s="2298" t="s">
        <v>1482</v>
      </c>
      <c r="C3" s="2299"/>
      <c r="D3" s="2299"/>
      <c r="E3" s="2299"/>
      <c r="F3" s="2299"/>
      <c r="G3" s="2299"/>
      <c r="H3" s="2299"/>
      <c r="I3" s="2299"/>
      <c r="J3" s="2299"/>
      <c r="K3" s="2300"/>
      <c r="L3" s="1583"/>
      <c r="M3" s="1602"/>
      <c r="N3" s="2301" t="s">
        <v>1483</v>
      </c>
      <c r="O3" s="2299"/>
      <c r="P3" s="2299"/>
      <c r="Q3" s="2299"/>
      <c r="R3" s="2299"/>
      <c r="S3" s="2299"/>
      <c r="T3" s="2299"/>
      <c r="U3" s="2299"/>
      <c r="V3" s="2300"/>
    </row>
    <row r="4" spans="1:22" ht="15.75" thickBot="1" x14ac:dyDescent="0.3">
      <c r="A4" s="1583"/>
      <c r="B4" s="1603" t="s">
        <v>340</v>
      </c>
      <c r="C4" s="1604" t="s">
        <v>328</v>
      </c>
      <c r="D4" s="1604" t="s">
        <v>329</v>
      </c>
      <c r="E4" s="1604" t="s">
        <v>337</v>
      </c>
      <c r="F4" s="1604" t="s">
        <v>338</v>
      </c>
      <c r="G4" s="1604" t="s">
        <v>332</v>
      </c>
      <c r="H4" s="1605" t="s">
        <v>333</v>
      </c>
      <c r="I4" s="1604" t="s">
        <v>334</v>
      </c>
      <c r="J4" s="1604" t="s">
        <v>335</v>
      </c>
      <c r="K4" s="1606" t="s">
        <v>336</v>
      </c>
      <c r="L4" s="1583"/>
      <c r="M4" s="1603" t="s">
        <v>340</v>
      </c>
      <c r="N4" s="1604" t="s">
        <v>328</v>
      </c>
      <c r="O4" s="1604" t="s">
        <v>329</v>
      </c>
      <c r="P4" s="1604" t="s">
        <v>337</v>
      </c>
      <c r="Q4" s="1604" t="s">
        <v>338</v>
      </c>
      <c r="R4" s="1604" t="s">
        <v>332</v>
      </c>
      <c r="S4" s="1605" t="s">
        <v>333</v>
      </c>
      <c r="T4" s="1604" t="s">
        <v>334</v>
      </c>
      <c r="U4" s="1604" t="s">
        <v>335</v>
      </c>
      <c r="V4" s="1606" t="s">
        <v>336</v>
      </c>
    </row>
    <row r="5" spans="1:22" ht="37.5" customHeight="1" x14ac:dyDescent="0.25">
      <c r="A5" s="1607" t="s">
        <v>1485</v>
      </c>
      <c r="B5" s="1608">
        <v>2.7185233924608192E-2</v>
      </c>
      <c r="C5" s="1609">
        <v>2.9287341360234302E-2</v>
      </c>
      <c r="D5" s="1609">
        <v>3.9699485962831162E-2</v>
      </c>
      <c r="E5" s="1609">
        <v>1.5442488376385385E-2</v>
      </c>
      <c r="F5" s="1609">
        <v>3.1755477414119555E-2</v>
      </c>
      <c r="G5" s="1609">
        <v>2.4422702516203761E-2</v>
      </c>
      <c r="H5" s="1609">
        <v>3.1260329002567949E-2</v>
      </c>
      <c r="I5" s="1609">
        <v>1.3591313219647284E-2</v>
      </c>
      <c r="J5" s="1609">
        <v>2.2711885271126976E-2</v>
      </c>
      <c r="K5" s="1610">
        <v>3.7277311264033303E-2</v>
      </c>
      <c r="L5" s="624"/>
      <c r="M5" s="1608">
        <v>2.0829601873053463E-2</v>
      </c>
      <c r="N5" s="1609">
        <v>2.2284804701848904E-2</v>
      </c>
      <c r="O5" s="1609">
        <v>2.9729516599637251E-2</v>
      </c>
      <c r="P5" s="1609">
        <v>1.184687293740487E-2</v>
      </c>
      <c r="Q5" s="1609">
        <v>2.5144469152327702E-2</v>
      </c>
      <c r="R5" s="1609">
        <v>1.9639810426540286E-2</v>
      </c>
      <c r="S5" s="1609">
        <v>2.4496144743873578E-2</v>
      </c>
      <c r="T5" s="1609">
        <v>1.1029843731641405E-2</v>
      </c>
      <c r="U5" s="1609">
        <v>1.8925988613632864E-2</v>
      </c>
      <c r="V5" s="1610">
        <v>2.5313392707108046E-2</v>
      </c>
    </row>
    <row r="6" spans="1:22" ht="30.75" thickBot="1" x14ac:dyDescent="0.3">
      <c r="A6" s="1611" t="s">
        <v>1484</v>
      </c>
      <c r="B6" s="1612">
        <v>2.2497536828253006E-2</v>
      </c>
      <c r="C6" s="1613">
        <v>1.7138518277470441E-2</v>
      </c>
      <c r="D6" s="1613">
        <v>1.6475550283379464E-2</v>
      </c>
      <c r="E6" s="1613">
        <v>3.5182857695316275E-2</v>
      </c>
      <c r="F6" s="1613">
        <v>1.2920385898476243E-2</v>
      </c>
      <c r="G6" s="1613">
        <v>2.4077679473593416E-2</v>
      </c>
      <c r="H6" s="1613">
        <v>7.9199613536396225E-3</v>
      </c>
      <c r="I6" s="1613">
        <v>2.3976096778895204E-2</v>
      </c>
      <c r="J6" s="1613">
        <v>3.3329230011694466E-2</v>
      </c>
      <c r="K6" s="1614">
        <v>2.8516284192762805E-2</v>
      </c>
      <c r="L6" s="624"/>
      <c r="M6" s="1612">
        <v>1.6876294199281241E-2</v>
      </c>
      <c r="N6" s="1613">
        <v>1.2897432757846619E-2</v>
      </c>
      <c r="O6" s="1613">
        <v>1.2321583471335069E-2</v>
      </c>
      <c r="P6" s="1613">
        <v>2.6926548040787188E-2</v>
      </c>
      <c r="Q6" s="1613">
        <v>1.0254970962240118E-2</v>
      </c>
      <c r="R6" s="1613">
        <v>1.8445497630331754E-2</v>
      </c>
      <c r="S6" s="1613">
        <v>5.9451103137644094E-3</v>
      </c>
      <c r="T6" s="1613">
        <v>1.9239807308189402E-2</v>
      </c>
      <c r="U6" s="1613">
        <v>2.6465610093860593E-2</v>
      </c>
      <c r="V6" s="1614">
        <v>1.8786758527978491E-2</v>
      </c>
    </row>
    <row r="7" spans="1:22" x14ac:dyDescent="0.25">
      <c r="L7" s="1583"/>
    </row>
    <row r="8" spans="1:22" x14ac:dyDescent="0.25">
      <c r="A8" s="3" t="s">
        <v>98</v>
      </c>
      <c r="L8" s="1583"/>
    </row>
  </sheetData>
  <mergeCells count="2">
    <mergeCell ref="B3:K3"/>
    <mergeCell ref="N3:V3"/>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tint="0.39997558519241921"/>
  </sheetPr>
  <dimension ref="A1:B11"/>
  <sheetViews>
    <sheetView workbookViewId="0">
      <selection activeCell="H41" sqref="H41"/>
    </sheetView>
  </sheetViews>
  <sheetFormatPr baseColWidth="10" defaultRowHeight="15" x14ac:dyDescent="0.25"/>
  <cols>
    <col min="1" max="1" width="20.85546875" customWidth="1"/>
  </cols>
  <sheetData>
    <row r="1" spans="1:2" ht="18.75" x14ac:dyDescent="0.3">
      <c r="A1" s="1" t="s">
        <v>12</v>
      </c>
      <c r="B1" s="1" t="s">
        <v>13</v>
      </c>
    </row>
    <row r="2" spans="1:2" ht="15.75" thickBot="1" x14ac:dyDescent="0.3"/>
    <row r="3" spans="1:2" x14ac:dyDescent="0.25">
      <c r="A3" s="141" t="s">
        <v>340</v>
      </c>
      <c r="B3" s="142">
        <v>0.89312083521884023</v>
      </c>
    </row>
    <row r="4" spans="1:2" x14ac:dyDescent="0.25">
      <c r="A4" s="136" t="s">
        <v>360</v>
      </c>
      <c r="B4" s="139">
        <v>2.2756704543962059E-2</v>
      </c>
    </row>
    <row r="5" spans="1:2" x14ac:dyDescent="0.25">
      <c r="A5" s="136" t="s">
        <v>361</v>
      </c>
      <c r="B5" s="139">
        <v>1.7240597042012872E-2</v>
      </c>
    </row>
    <row r="6" spans="1:2" x14ac:dyDescent="0.25">
      <c r="A6" s="136" t="s">
        <v>362</v>
      </c>
      <c r="B6" s="139">
        <v>3.4867568764783072E-2</v>
      </c>
    </row>
    <row r="7" spans="1:2" x14ac:dyDescent="0.25">
      <c r="A7" s="136" t="s">
        <v>293</v>
      </c>
      <c r="B7" s="139">
        <v>1.339058110226631E-2</v>
      </c>
    </row>
    <row r="8" spans="1:2" x14ac:dyDescent="0.25">
      <c r="A8" s="136" t="s">
        <v>363</v>
      </c>
      <c r="B8" s="139">
        <v>4.834459463493204E-3</v>
      </c>
    </row>
    <row r="9" spans="1:2" ht="15.75" thickBot="1" x14ac:dyDescent="0.3">
      <c r="A9" s="137" t="s">
        <v>364</v>
      </c>
      <c r="B9" s="140">
        <v>1.37892538646423E-2</v>
      </c>
    </row>
    <row r="11" spans="1:2" s="3" customFormat="1" x14ac:dyDescent="0.25">
      <c r="A11" s="3" t="s">
        <v>6</v>
      </c>
    </row>
  </sheetData>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8">
    <tabColor theme="6" tint="0.39997558519241921"/>
  </sheetPr>
  <dimension ref="A1:K10"/>
  <sheetViews>
    <sheetView workbookViewId="0">
      <selection activeCell="D18" sqref="D18"/>
    </sheetView>
  </sheetViews>
  <sheetFormatPr baseColWidth="10" defaultRowHeight="15" x14ac:dyDescent="0.25"/>
  <cols>
    <col min="1" max="1" width="17.5703125" customWidth="1"/>
  </cols>
  <sheetData>
    <row r="1" spans="1:11" ht="18.75" x14ac:dyDescent="0.3">
      <c r="A1" s="1" t="s">
        <v>126</v>
      </c>
      <c r="B1" s="1" t="s">
        <v>127</v>
      </c>
    </row>
    <row r="2" spans="1:11" ht="15.75" thickBot="1" x14ac:dyDescent="0.3"/>
    <row r="3" spans="1:11" ht="15.75" thickBot="1" x14ac:dyDescent="0.3">
      <c r="B3" s="2211" t="s">
        <v>814</v>
      </c>
      <c r="C3" s="2212"/>
      <c r="D3" s="2212"/>
      <c r="E3" s="2212"/>
      <c r="F3" s="2212"/>
      <c r="G3" s="2212"/>
      <c r="H3" s="2212"/>
      <c r="I3" s="2212"/>
      <c r="J3" s="2212"/>
      <c r="K3" s="2213"/>
    </row>
    <row r="4" spans="1:11" ht="15.75" thickBot="1" x14ac:dyDescent="0.3">
      <c r="B4" s="287" t="s">
        <v>340</v>
      </c>
      <c r="C4" s="1889" t="s">
        <v>328</v>
      </c>
      <c r="D4" s="1890" t="s">
        <v>329</v>
      </c>
      <c r="E4" s="1890" t="s">
        <v>337</v>
      </c>
      <c r="F4" s="1890" t="s">
        <v>338</v>
      </c>
      <c r="G4" s="1890" t="s">
        <v>332</v>
      </c>
      <c r="H4" s="1890" t="s">
        <v>333</v>
      </c>
      <c r="I4" s="1890" t="s">
        <v>334</v>
      </c>
      <c r="J4" s="1890" t="s">
        <v>335</v>
      </c>
      <c r="K4" s="1891" t="s">
        <v>336</v>
      </c>
    </row>
    <row r="5" spans="1:11" ht="25.5" x14ac:dyDescent="0.25">
      <c r="A5" s="2059" t="s">
        <v>815</v>
      </c>
      <c r="B5" s="2056">
        <v>0.22130214085828903</v>
      </c>
      <c r="C5" s="2051">
        <v>0.13447682796448659</v>
      </c>
      <c r="D5" s="2051">
        <v>0.11141099951329587</v>
      </c>
      <c r="E5" s="2051">
        <v>0.13228137333452031</v>
      </c>
      <c r="F5" s="2051">
        <v>0.18680790737969599</v>
      </c>
      <c r="G5" s="2051">
        <v>0.19437929301390516</v>
      </c>
      <c r="H5" s="2051">
        <v>0.1292456705510994</v>
      </c>
      <c r="I5" s="2051">
        <v>0.14919322404723218</v>
      </c>
      <c r="J5" s="2051">
        <v>0.24550455702438623</v>
      </c>
      <c r="K5" s="2052">
        <v>0.49966168700345914</v>
      </c>
    </row>
    <row r="6" spans="1:11" ht="45" x14ac:dyDescent="0.25">
      <c r="A6" s="2060" t="s">
        <v>816</v>
      </c>
      <c r="B6" s="2057">
        <v>2.7185233924608192E-2</v>
      </c>
      <c r="C6" s="562">
        <v>2.9287341360234302E-2</v>
      </c>
      <c r="D6" s="562">
        <v>3.9699485962831162E-2</v>
      </c>
      <c r="E6" s="562">
        <v>1.5442488376385385E-2</v>
      </c>
      <c r="F6" s="562">
        <v>3.1755477414119555E-2</v>
      </c>
      <c r="G6" s="562">
        <v>2.4422702516203761E-2</v>
      </c>
      <c r="H6" s="562">
        <v>3.1260329002567949E-2</v>
      </c>
      <c r="I6" s="562">
        <v>1.3591313219647284E-2</v>
      </c>
      <c r="J6" s="562">
        <v>2.2711885271126976E-2</v>
      </c>
      <c r="K6" s="2053">
        <v>3.7277311264033303E-2</v>
      </c>
    </row>
    <row r="7" spans="1:11" x14ac:dyDescent="0.25">
      <c r="A7" s="2060" t="s">
        <v>497</v>
      </c>
      <c r="B7" s="2057">
        <v>2.2497536828253006E-2</v>
      </c>
      <c r="C7" s="562">
        <v>1.7138518277470441E-2</v>
      </c>
      <c r="D7" s="562">
        <v>1.6475550283379464E-2</v>
      </c>
      <c r="E7" s="562">
        <v>3.5182857695316275E-2</v>
      </c>
      <c r="F7" s="562">
        <v>1.2920385898476243E-2</v>
      </c>
      <c r="G7" s="562">
        <v>2.4077679473593416E-2</v>
      </c>
      <c r="H7" s="562">
        <v>7.9199613536396225E-3</v>
      </c>
      <c r="I7" s="562">
        <v>2.3976096778895204E-2</v>
      </c>
      <c r="J7" s="562">
        <v>3.3329230011694466E-2</v>
      </c>
      <c r="K7" s="2053">
        <v>2.8516284192762805E-2</v>
      </c>
    </row>
    <row r="8" spans="1:11" ht="15.75" thickBot="1" x14ac:dyDescent="0.3">
      <c r="A8" s="2061" t="s">
        <v>813</v>
      </c>
      <c r="B8" s="2058">
        <v>4.9682770752861198E-2</v>
      </c>
      <c r="C8" s="2054">
        <v>4.6425859637704743E-2</v>
      </c>
      <c r="D8" s="2054">
        <v>5.6175036246210626E-2</v>
      </c>
      <c r="E8" s="2054">
        <v>5.062534607170166E-2</v>
      </c>
      <c r="F8" s="2054">
        <v>4.46758633125958E-2</v>
      </c>
      <c r="G8" s="2054">
        <v>4.8500381989797177E-2</v>
      </c>
      <c r="H8" s="2054">
        <v>3.918029035620757E-2</v>
      </c>
      <c r="I8" s="2054">
        <v>3.7567409998542488E-2</v>
      </c>
      <c r="J8" s="2054">
        <v>5.6041115282821442E-2</v>
      </c>
      <c r="K8" s="2055">
        <v>6.5793595456796111E-2</v>
      </c>
    </row>
    <row r="10" spans="1:11" s="3" customFormat="1" x14ac:dyDescent="0.25">
      <c r="A10" s="3" t="s">
        <v>98</v>
      </c>
    </row>
  </sheetData>
  <mergeCells count="1">
    <mergeCell ref="B3:K3"/>
  </mergeCells>
  <pageMargins left="0.7" right="0.7" top="0.78740157499999996" bottom="0.78740157499999996"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9">
    <tabColor theme="6" tint="0.39997558519241921"/>
  </sheetPr>
  <dimension ref="A1:K24"/>
  <sheetViews>
    <sheetView workbookViewId="0">
      <selection activeCell="J32" sqref="J32"/>
    </sheetView>
  </sheetViews>
  <sheetFormatPr baseColWidth="10" defaultRowHeight="15" x14ac:dyDescent="0.25"/>
  <cols>
    <col min="1" max="1" width="14.42578125" customWidth="1"/>
  </cols>
  <sheetData>
    <row r="1" spans="1:11" ht="18.75" x14ac:dyDescent="0.3">
      <c r="A1" s="1" t="s">
        <v>128</v>
      </c>
      <c r="B1" s="1" t="s">
        <v>129</v>
      </c>
    </row>
    <row r="2" spans="1:11" ht="15.75" thickBot="1" x14ac:dyDescent="0.3"/>
    <row r="3" spans="1:11" s="1515" customFormat="1" ht="15.75" thickBot="1" x14ac:dyDescent="0.3">
      <c r="B3" s="2237" t="s">
        <v>1442</v>
      </c>
      <c r="C3" s="2238"/>
      <c r="D3" s="2238"/>
      <c r="E3" s="2238"/>
      <c r="F3" s="2238"/>
      <c r="G3" s="2238"/>
      <c r="H3" s="2238"/>
      <c r="I3" s="2238"/>
      <c r="J3" s="2238"/>
      <c r="K3" s="2239"/>
    </row>
    <row r="4" spans="1:11" ht="15.75" thickBot="1" x14ac:dyDescent="0.3">
      <c r="A4" s="1515"/>
      <c r="B4" s="1392" t="s">
        <v>340</v>
      </c>
      <c r="C4" s="1393" t="s">
        <v>328</v>
      </c>
      <c r="D4" s="1393" t="s">
        <v>329</v>
      </c>
      <c r="E4" s="1393" t="s">
        <v>337</v>
      </c>
      <c r="F4" s="1393" t="s">
        <v>338</v>
      </c>
      <c r="G4" s="1393" t="s">
        <v>332</v>
      </c>
      <c r="H4" s="1393" t="s">
        <v>333</v>
      </c>
      <c r="I4" s="1393" t="s">
        <v>334</v>
      </c>
      <c r="J4" s="1393" t="s">
        <v>335</v>
      </c>
      <c r="K4" s="1394" t="s">
        <v>336</v>
      </c>
    </row>
    <row r="5" spans="1:11" x14ac:dyDescent="0.25">
      <c r="A5" s="1535" t="s">
        <v>560</v>
      </c>
      <c r="B5" s="487">
        <v>1.9767260874740206E-2</v>
      </c>
      <c r="C5" s="487">
        <v>1.5241488519398258E-2</v>
      </c>
      <c r="D5" s="487">
        <v>2.7431183922278311E-2</v>
      </c>
      <c r="E5" s="487">
        <v>1.2209568637361596E-2</v>
      </c>
      <c r="F5" s="487">
        <v>2.1599001046201612E-2</v>
      </c>
      <c r="G5" s="487">
        <v>1.8475750577367205E-2</v>
      </c>
      <c r="H5" s="487">
        <v>2.189697427792666E-2</v>
      </c>
      <c r="I5" s="487">
        <v>1.3162040116218014E-2</v>
      </c>
      <c r="J5" s="487">
        <v>1.9746204933586337E-2</v>
      </c>
      <c r="K5" s="488">
        <v>2.5805938072116532E-2</v>
      </c>
    </row>
    <row r="6" spans="1:11" x14ac:dyDescent="0.25">
      <c r="A6" s="1536" t="s">
        <v>498</v>
      </c>
      <c r="B6" s="483">
        <v>3.794596502886572E-2</v>
      </c>
      <c r="C6" s="483">
        <v>4.2161277118297175E-2</v>
      </c>
      <c r="D6" s="483">
        <v>5.3626191462909242E-2</v>
      </c>
      <c r="E6" s="483">
        <v>2.0082010303858689E-2</v>
      </c>
      <c r="F6" s="483">
        <v>4.4446021383290756E-2</v>
      </c>
      <c r="G6" s="483">
        <v>3.0827618350089885E-2</v>
      </c>
      <c r="H6" s="483">
        <v>4.166358047552033E-2</v>
      </c>
      <c r="I6" s="483">
        <v>1.5882210958242819E-2</v>
      </c>
      <c r="J6" s="483">
        <v>2.5381581203910136E-2</v>
      </c>
      <c r="K6" s="139">
        <v>6.5277466577040852E-2</v>
      </c>
    </row>
    <row r="7" spans="1:11" ht="30" x14ac:dyDescent="0.25">
      <c r="A7" s="1536" t="s">
        <v>1441</v>
      </c>
      <c r="B7" s="483">
        <v>4.3293322456590143E-2</v>
      </c>
      <c r="C7" s="483">
        <v>5.1263001485884099E-2</v>
      </c>
      <c r="D7" s="483">
        <v>6.3741476430477326E-2</v>
      </c>
      <c r="E7" s="483">
        <v>2.7374872318692543E-2</v>
      </c>
      <c r="F7" s="483">
        <v>5.113937466878643E-2</v>
      </c>
      <c r="G7" s="483">
        <v>6.7152103559870543E-2</v>
      </c>
      <c r="H7" s="483">
        <v>5.9140859140859141E-2</v>
      </c>
      <c r="I7" s="483">
        <v>1.125619090499775E-2</v>
      </c>
      <c r="J7" s="483">
        <v>3.4807534807534811E-2</v>
      </c>
      <c r="K7" s="139">
        <v>3.8663861125723301E-2</v>
      </c>
    </row>
    <row r="8" spans="1:11" ht="30.75" thickBot="1" x14ac:dyDescent="0.3">
      <c r="A8" s="1537" t="s">
        <v>500</v>
      </c>
      <c r="B8" s="490">
        <v>3.5879199617854678E-2</v>
      </c>
      <c r="C8" s="490">
        <v>9.5454545454545459E-2</v>
      </c>
      <c r="D8" s="490">
        <v>7.780320366132723E-2</v>
      </c>
      <c r="E8" s="490">
        <v>2.4404086265607264E-2</v>
      </c>
      <c r="F8" s="490">
        <v>4.0816326530612242E-2</v>
      </c>
      <c r="G8" s="490">
        <v>2.9318541996830427E-2</v>
      </c>
      <c r="H8" s="490">
        <v>3.4555415086388534E-2</v>
      </c>
      <c r="I8" s="490">
        <v>7.7332044465925568E-3</v>
      </c>
      <c r="J8" s="490">
        <v>1.4388489208633094E-3</v>
      </c>
      <c r="K8" s="140">
        <v>6.3046647230320704E-2</v>
      </c>
    </row>
    <row r="9" spans="1:11" ht="15.75" thickBot="1" x14ac:dyDescent="0.3"/>
    <row r="10" spans="1:11" ht="15.75" thickBot="1" x14ac:dyDescent="0.3">
      <c r="B10" s="2237" t="s">
        <v>1447</v>
      </c>
      <c r="C10" s="2238"/>
      <c r="D10" s="2238"/>
      <c r="E10" s="2238"/>
      <c r="F10" s="2238"/>
      <c r="G10" s="2238"/>
      <c r="H10" s="2238"/>
      <c r="I10" s="2238"/>
      <c r="J10" s="2238"/>
      <c r="K10" s="2239"/>
    </row>
    <row r="11" spans="1:11" x14ac:dyDescent="0.25">
      <c r="A11" s="1515"/>
      <c r="B11" s="1395" t="s">
        <v>340</v>
      </c>
      <c r="C11" s="1396" t="s">
        <v>328</v>
      </c>
      <c r="D11" s="1396" t="s">
        <v>329</v>
      </c>
      <c r="E11" s="1396" t="s">
        <v>337</v>
      </c>
      <c r="F11" s="1396" t="s">
        <v>338</v>
      </c>
      <c r="G11" s="1396" t="s">
        <v>332</v>
      </c>
      <c r="H11" s="1396" t="s">
        <v>333</v>
      </c>
      <c r="I11" s="1396" t="s">
        <v>334</v>
      </c>
      <c r="J11" s="1396" t="s">
        <v>335</v>
      </c>
      <c r="K11" s="1397" t="s">
        <v>336</v>
      </c>
    </row>
    <row r="12" spans="1:11" x14ac:dyDescent="0.25">
      <c r="A12" s="1538" t="s">
        <v>1443</v>
      </c>
      <c r="B12" s="1549">
        <v>1.9775653578772152E-2</v>
      </c>
      <c r="C12" s="483">
        <v>1.5303635831952432E-2</v>
      </c>
      <c r="D12" s="483">
        <v>2.7360820824624738E-2</v>
      </c>
      <c r="E12" s="483">
        <v>1.1939925297326019E-2</v>
      </c>
      <c r="F12" s="483">
        <v>2.1341724096653386E-2</v>
      </c>
      <c r="G12" s="483">
        <v>1.9376423028669671E-2</v>
      </c>
      <c r="H12" s="483">
        <v>2.2051118501981867E-2</v>
      </c>
      <c r="I12" s="483">
        <v>1.3298907084497578E-2</v>
      </c>
      <c r="J12" s="483">
        <v>2.0084761378293715E-2</v>
      </c>
      <c r="K12" s="139">
        <v>2.5845119553497813E-2</v>
      </c>
    </row>
    <row r="13" spans="1:11" x14ac:dyDescent="0.25">
      <c r="A13" s="524" t="s">
        <v>1444</v>
      </c>
      <c r="B13" s="1549">
        <v>2.5468878959501381E-2</v>
      </c>
      <c r="C13" s="483">
        <v>3.1975672687062293E-2</v>
      </c>
      <c r="D13" s="483">
        <v>3.7336679068962535E-2</v>
      </c>
      <c r="E13" s="483">
        <v>1.3647157844109779E-2</v>
      </c>
      <c r="F13" s="483">
        <v>3.2918417505748039E-2</v>
      </c>
      <c r="G13" s="483">
        <v>2.3545017410048084E-2</v>
      </c>
      <c r="H13" s="483">
        <v>3.0744505437164744E-2</v>
      </c>
      <c r="I13" s="483">
        <v>1.144510528853882E-2</v>
      </c>
      <c r="J13" s="483">
        <v>2.2852992121584623E-2</v>
      </c>
      <c r="K13" s="139">
        <v>2.9190630242032112E-2</v>
      </c>
    </row>
    <row r="14" spans="1:11" x14ac:dyDescent="0.25">
      <c r="A14" s="524" t="s">
        <v>1445</v>
      </c>
      <c r="B14" s="1549">
        <v>7.6936438037048015E-3</v>
      </c>
      <c r="C14" s="483">
        <v>1.2389380530973451E-2</v>
      </c>
      <c r="D14" s="483">
        <v>1.0521500457456541E-2</v>
      </c>
      <c r="E14" s="483">
        <v>4.8449072784986355E-3</v>
      </c>
      <c r="F14" s="483">
        <v>9.7616996841803048E-3</v>
      </c>
      <c r="G14" s="483">
        <v>7.1780436312456021E-3</v>
      </c>
      <c r="H14" s="483">
        <v>9.7049988446429938E-3</v>
      </c>
      <c r="I14" s="483">
        <v>2.1814006888633756E-3</v>
      </c>
      <c r="J14" s="483">
        <v>4.1528239202657808E-4</v>
      </c>
      <c r="K14" s="139">
        <v>9.8738053751518031E-3</v>
      </c>
    </row>
    <row r="15" spans="1:11" ht="15.75" thickBot="1" x14ac:dyDescent="0.3">
      <c r="A15" s="525" t="s">
        <v>1446</v>
      </c>
      <c r="B15" s="1550">
        <v>2.0829601873053466E-2</v>
      </c>
      <c r="C15" s="490">
        <v>2.2284804701848904E-2</v>
      </c>
      <c r="D15" s="490">
        <v>2.9729516599637254E-2</v>
      </c>
      <c r="E15" s="490">
        <v>1.1846872937404869E-2</v>
      </c>
      <c r="F15" s="490">
        <v>2.5144469152327698E-2</v>
      </c>
      <c r="G15" s="490">
        <v>1.9639810426540283E-2</v>
      </c>
      <c r="H15" s="490">
        <v>2.4496144743873578E-2</v>
      </c>
      <c r="I15" s="490">
        <v>1.1029843731641405E-2</v>
      </c>
      <c r="J15" s="490">
        <v>1.8925988613632868E-2</v>
      </c>
      <c r="K15" s="140">
        <v>2.531339270710805E-2</v>
      </c>
    </row>
    <row r="16" spans="1:11" ht="15.75" thickBot="1" x14ac:dyDescent="0.3"/>
    <row r="17" spans="1:11" ht="15.75" thickBot="1" x14ac:dyDescent="0.3">
      <c r="B17" s="2237" t="s">
        <v>1448</v>
      </c>
      <c r="C17" s="2238"/>
      <c r="D17" s="2238"/>
      <c r="E17" s="2238"/>
      <c r="F17" s="2238"/>
      <c r="G17" s="2238"/>
      <c r="H17" s="2238"/>
      <c r="I17" s="2238"/>
      <c r="J17" s="2238"/>
      <c r="K17" s="2239"/>
    </row>
    <row r="18" spans="1:11" ht="15.75" thickBot="1" x14ac:dyDescent="0.3">
      <c r="A18" s="1539"/>
      <c r="B18" s="1395" t="s">
        <v>340</v>
      </c>
      <c r="C18" s="1396" t="s">
        <v>328</v>
      </c>
      <c r="D18" s="1396" t="s">
        <v>329</v>
      </c>
      <c r="E18" s="1396" t="s">
        <v>337</v>
      </c>
      <c r="F18" s="1396" t="s">
        <v>338</v>
      </c>
      <c r="G18" s="1396" t="s">
        <v>332</v>
      </c>
      <c r="H18" s="1396" t="s">
        <v>333</v>
      </c>
      <c r="I18" s="1396" t="s">
        <v>334</v>
      </c>
      <c r="J18" s="1396" t="s">
        <v>335</v>
      </c>
      <c r="K18" s="1397" t="s">
        <v>336</v>
      </c>
    </row>
    <row r="19" spans="1:11" ht="28.5" customHeight="1" x14ac:dyDescent="0.25">
      <c r="A19" s="1546" t="s">
        <v>1451</v>
      </c>
      <c r="B19" s="1541">
        <v>1.2306619014980907E-2</v>
      </c>
      <c r="C19" s="1541">
        <v>1.1112194170971829E-2</v>
      </c>
      <c r="D19" s="1541">
        <v>1.0212806384191525E-2</v>
      </c>
      <c r="E19" s="1541">
        <v>2.1973213308953382E-2</v>
      </c>
      <c r="F19" s="1541">
        <v>8.1057509790173916E-3</v>
      </c>
      <c r="G19" s="1541">
        <v>1.4311602620696064E-2</v>
      </c>
      <c r="H19" s="1541">
        <v>3.9865141919905233E-3</v>
      </c>
      <c r="I19" s="1541">
        <v>1.4359990096558554E-2</v>
      </c>
      <c r="J19" s="1541">
        <v>1.7075118235980589E-2</v>
      </c>
      <c r="K19" s="1542">
        <v>1.0242912411999747E-2</v>
      </c>
    </row>
    <row r="20" spans="1:11" ht="27" customHeight="1" x14ac:dyDescent="0.25">
      <c r="A20" s="1547" t="s">
        <v>1449</v>
      </c>
      <c r="B20" s="1540">
        <v>1.9981785582149872E-2</v>
      </c>
      <c r="C20" s="1540">
        <v>1.4283081459638776E-2</v>
      </c>
      <c r="D20" s="1540">
        <v>1.3887687116033573E-2</v>
      </c>
      <c r="E20" s="1540">
        <v>3.2629933567799925E-2</v>
      </c>
      <c r="F20" s="1540">
        <v>1.0655672718623643E-2</v>
      </c>
      <c r="G20" s="1540">
        <v>1.9233957884264633E-2</v>
      </c>
      <c r="H20" s="1540">
        <v>7.660036317338398E-3</v>
      </c>
      <c r="I20" s="1540">
        <v>2.1154155280501526E-2</v>
      </c>
      <c r="J20" s="1540">
        <v>3.3189920098340507E-2</v>
      </c>
      <c r="K20" s="1543">
        <v>2.4248142822909179E-2</v>
      </c>
    </row>
    <row r="21" spans="1:11" ht="26.25" customHeight="1" x14ac:dyDescent="0.25">
      <c r="A21" s="1547" t="s">
        <v>1450</v>
      </c>
      <c r="B21" s="1540">
        <v>2.0986380309176177E-2</v>
      </c>
      <c r="C21" s="1540">
        <v>1.3864306784660767E-2</v>
      </c>
      <c r="D21" s="1540">
        <v>1.3571210734980178E-2</v>
      </c>
      <c r="E21" s="1540">
        <v>2.3444896140780755E-2</v>
      </c>
      <c r="F21" s="1540">
        <v>1.6020671834625324E-2</v>
      </c>
      <c r="G21" s="1540">
        <v>2.8289936664320902E-2</v>
      </c>
      <c r="H21" s="1540">
        <v>6.2389278286990677E-3</v>
      </c>
      <c r="I21" s="1540">
        <v>2.8243398392652126E-2</v>
      </c>
      <c r="J21" s="1540">
        <v>3.3222591362126248E-2</v>
      </c>
      <c r="K21" s="1543">
        <v>2.7984582079307249E-2</v>
      </c>
    </row>
    <row r="22" spans="1:11" ht="32.25" customHeight="1" thickBot="1" x14ac:dyDescent="0.3">
      <c r="A22" s="1548" t="s">
        <v>1452</v>
      </c>
      <c r="B22" s="1544">
        <v>1.6876294199281241E-2</v>
      </c>
      <c r="C22" s="1544">
        <v>1.2897432757846619E-2</v>
      </c>
      <c r="D22" s="1544">
        <v>1.2321583471335069E-2</v>
      </c>
      <c r="E22" s="1544">
        <v>2.6926548040787188E-2</v>
      </c>
      <c r="F22" s="1544">
        <v>1.0254970962240118E-2</v>
      </c>
      <c r="G22" s="1544">
        <v>1.8445497630331754E-2</v>
      </c>
      <c r="H22" s="1544">
        <v>5.9451103137644094E-3</v>
      </c>
      <c r="I22" s="1544">
        <v>1.9239807308189402E-2</v>
      </c>
      <c r="J22" s="1544">
        <v>2.6465610093860593E-2</v>
      </c>
      <c r="K22" s="1545">
        <v>1.8786758527978491E-2</v>
      </c>
    </row>
    <row r="24" spans="1:11" x14ac:dyDescent="0.25">
      <c r="A24" s="3" t="s">
        <v>121</v>
      </c>
    </row>
  </sheetData>
  <mergeCells count="3">
    <mergeCell ref="B3:K3"/>
    <mergeCell ref="B10:K10"/>
    <mergeCell ref="B17:K17"/>
  </mergeCells>
  <pageMargins left="0.7" right="0.7" top="0.78740157499999996" bottom="0.78740157499999996"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8">
    <tabColor theme="6" tint="0.39997558519241921"/>
  </sheetPr>
  <dimension ref="A1:K25"/>
  <sheetViews>
    <sheetView workbookViewId="0">
      <selection activeCell="L14" sqref="L14"/>
    </sheetView>
  </sheetViews>
  <sheetFormatPr baseColWidth="10" defaultRowHeight="15" x14ac:dyDescent="0.25"/>
  <cols>
    <col min="1" max="1" width="21.5703125" customWidth="1"/>
  </cols>
  <sheetData>
    <row r="1" spans="1:11" ht="18.75" x14ac:dyDescent="0.3">
      <c r="A1" s="896" t="s">
        <v>1348</v>
      </c>
      <c r="B1" s="896" t="s">
        <v>1349</v>
      </c>
    </row>
    <row r="2" spans="1:11" ht="15.75" thickBot="1" x14ac:dyDescent="0.3"/>
    <row r="3" spans="1:11" ht="15.75" thickBot="1" x14ac:dyDescent="0.3">
      <c r="A3" s="908"/>
      <c r="B3" s="908"/>
      <c r="C3" s="908"/>
      <c r="D3" s="908"/>
      <c r="E3" s="2295" t="s">
        <v>1355</v>
      </c>
      <c r="F3" s="2296"/>
      <c r="G3" s="2296"/>
      <c r="H3" s="2297"/>
      <c r="I3" s="908"/>
      <c r="J3" s="908"/>
      <c r="K3" s="908"/>
    </row>
    <row r="4" spans="1:11" ht="15.75" thickBot="1" x14ac:dyDescent="0.3">
      <c r="A4" s="908"/>
      <c r="B4" s="908"/>
      <c r="C4" s="908"/>
      <c r="D4" s="908"/>
      <c r="E4" s="908"/>
      <c r="F4" s="908"/>
      <c r="G4" s="908"/>
      <c r="H4" s="908"/>
      <c r="I4" s="908"/>
      <c r="J4" s="908"/>
      <c r="K4" s="908"/>
    </row>
    <row r="5" spans="1:11" ht="15.75" thickBot="1" x14ac:dyDescent="0.3">
      <c r="A5" s="908"/>
      <c r="B5" s="2096" t="s">
        <v>1354</v>
      </c>
      <c r="C5" s="2128"/>
      <c r="D5" s="2128"/>
      <c r="E5" s="2128"/>
      <c r="F5" s="2128"/>
      <c r="G5" s="2128"/>
      <c r="H5" s="2128"/>
      <c r="I5" s="2128"/>
      <c r="J5" s="2128"/>
      <c r="K5" s="2129"/>
    </row>
    <row r="6" spans="1:11" ht="15.75" thickBot="1" x14ac:dyDescent="0.3">
      <c r="A6" s="21"/>
      <c r="B6" s="1411" t="s">
        <v>340</v>
      </c>
      <c r="C6" s="1412" t="s">
        <v>328</v>
      </c>
      <c r="D6" s="1412" t="s">
        <v>329</v>
      </c>
      <c r="E6" s="1412" t="s">
        <v>337</v>
      </c>
      <c r="F6" s="1412" t="s">
        <v>338</v>
      </c>
      <c r="G6" s="1412" t="s">
        <v>332</v>
      </c>
      <c r="H6" s="1412" t="s">
        <v>333</v>
      </c>
      <c r="I6" s="1412" t="s">
        <v>334</v>
      </c>
      <c r="J6" s="1412" t="s">
        <v>335</v>
      </c>
      <c r="K6" s="1055" t="s">
        <v>336</v>
      </c>
    </row>
    <row r="7" spans="1:11" x14ac:dyDescent="0.25">
      <c r="A7" s="1413" t="s">
        <v>560</v>
      </c>
      <c r="B7" s="1415">
        <v>2.4444302910642635E-2</v>
      </c>
      <c r="C7" s="1415">
        <v>2.0953757225433526E-2</v>
      </c>
      <c r="D7" s="1415">
        <v>2.9072253099615222E-2</v>
      </c>
      <c r="E7" s="1415">
        <v>1.6848053578903305E-2</v>
      </c>
      <c r="F7" s="1415">
        <v>2.2990434636684008E-2</v>
      </c>
      <c r="G7" s="1415">
        <v>2.329450915141431E-2</v>
      </c>
      <c r="H7" s="1415">
        <v>2.7219917012448133E-2</v>
      </c>
      <c r="I7" s="1415">
        <v>1.748327217785452E-2</v>
      </c>
      <c r="J7" s="1415">
        <v>3.4051724137931033E-2</v>
      </c>
      <c r="K7" s="1416">
        <v>2.6263478103728692E-2</v>
      </c>
    </row>
    <row r="8" spans="1:11" x14ac:dyDescent="0.25">
      <c r="A8" s="1414" t="s">
        <v>498</v>
      </c>
      <c r="B8" s="1417">
        <v>5.9379848779646825E-2</v>
      </c>
      <c r="C8" s="1417">
        <v>5.5813953488372092E-2</v>
      </c>
      <c r="D8" s="1417">
        <v>6.1698717948717952E-2</v>
      </c>
      <c r="E8" s="1417">
        <v>3.370545298411335E-2</v>
      </c>
      <c r="F8" s="1417">
        <v>6.7095588235294115E-2</v>
      </c>
      <c r="G8" s="1417">
        <v>6.385404789053592E-2</v>
      </c>
      <c r="H8" s="1417">
        <v>5.6031128404669263E-2</v>
      </c>
      <c r="I8" s="1417">
        <v>3.5817655571635312E-2</v>
      </c>
      <c r="J8" s="1417">
        <v>5.3117782909930716E-2</v>
      </c>
      <c r="K8" s="1418">
        <v>6.6969485208478924E-2</v>
      </c>
    </row>
    <row r="9" spans="1:11" x14ac:dyDescent="0.25">
      <c r="A9" s="1414" t="s">
        <v>499</v>
      </c>
      <c r="B9" s="1417">
        <v>5.5199242981810538E-2</v>
      </c>
      <c r="C9" s="1417">
        <v>6.5168539325842698E-2</v>
      </c>
      <c r="D9" s="1417">
        <v>7.4144486692015205E-2</v>
      </c>
      <c r="E9" s="1417">
        <v>3.7777777777777778E-2</v>
      </c>
      <c r="F9" s="1417">
        <v>5.7383966244725741E-2</v>
      </c>
      <c r="G9" s="1417">
        <v>7.5697211155378488E-2</v>
      </c>
      <c r="H9" s="1417">
        <v>6.9034852546916894E-2</v>
      </c>
      <c r="I9" s="1417">
        <v>1.8791946308724831E-2</v>
      </c>
      <c r="J9" s="1417">
        <v>6.5420560747663545E-2</v>
      </c>
      <c r="K9" s="1418">
        <v>4.1340782122905026E-2</v>
      </c>
    </row>
    <row r="10" spans="1:11" ht="15.75" thickBot="1" x14ac:dyDescent="0.3">
      <c r="A10" s="1419" t="s">
        <v>500</v>
      </c>
      <c r="B10" s="1420">
        <v>5.5160525748761041E-2</v>
      </c>
      <c r="C10" s="1420">
        <v>0.11764705882352941</v>
      </c>
      <c r="D10" s="1420">
        <v>0.11188811188811189</v>
      </c>
      <c r="E10" s="1420">
        <v>5.0505050505050504E-2</v>
      </c>
      <c r="F10" s="1420">
        <v>7.0287539936102233E-2</v>
      </c>
      <c r="G10" s="1420">
        <v>5.6666666666666664E-2</v>
      </c>
      <c r="H10" s="1420">
        <v>4.1782729805013928E-2</v>
      </c>
      <c r="I10" s="1420">
        <v>1.5772870662460567E-2</v>
      </c>
      <c r="J10" s="1420">
        <v>0</v>
      </c>
      <c r="K10" s="1421">
        <v>6.2206572769953054E-2</v>
      </c>
    </row>
    <row r="11" spans="1:11" s="908" customFormat="1" ht="15.75" thickBot="1" x14ac:dyDescent="0.3">
      <c r="A11" s="1422" t="s">
        <v>518</v>
      </c>
      <c r="B11" s="1423">
        <v>3.8353594476962329E-2</v>
      </c>
      <c r="C11" s="1423">
        <v>3.9603960396039604E-2</v>
      </c>
      <c r="D11" s="1423">
        <v>4.6992481203007516E-2</v>
      </c>
      <c r="E11" s="1423">
        <v>2.4152732397975527E-2</v>
      </c>
      <c r="F11" s="1423">
        <v>4.2432357558407977E-2</v>
      </c>
      <c r="G11" s="1423">
        <v>4.065040650406504E-2</v>
      </c>
      <c r="H11" s="1423">
        <v>4.0781160252728314E-2</v>
      </c>
      <c r="I11" s="1423">
        <v>2.3525239389998818E-2</v>
      </c>
      <c r="J11" s="1423">
        <v>4.3059282751890707E-2</v>
      </c>
      <c r="K11" s="1424">
        <v>4.0877701047003785E-2</v>
      </c>
    </row>
    <row r="13" spans="1:11" ht="15.75" thickBot="1" x14ac:dyDescent="0.3"/>
    <row r="14" spans="1:11" ht="15.75" thickBot="1" x14ac:dyDescent="0.3">
      <c r="A14" s="908"/>
      <c r="B14" s="908"/>
      <c r="C14" s="908"/>
      <c r="D14" s="908"/>
      <c r="E14" s="2295" t="s">
        <v>1356</v>
      </c>
      <c r="F14" s="2296"/>
      <c r="G14" s="2296"/>
      <c r="H14" s="2297"/>
      <c r="I14" s="908"/>
      <c r="J14" s="908"/>
      <c r="K14" s="908"/>
    </row>
    <row r="15" spans="1:11" ht="15.75" thickBot="1" x14ac:dyDescent="0.3">
      <c r="A15" s="908"/>
      <c r="B15" s="908"/>
      <c r="C15" s="908"/>
      <c r="D15" s="908"/>
      <c r="E15" s="908"/>
      <c r="F15" s="908"/>
      <c r="G15" s="908"/>
      <c r="H15" s="908"/>
      <c r="I15" s="908"/>
      <c r="J15" s="908"/>
      <c r="K15" s="908"/>
    </row>
    <row r="16" spans="1:11" ht="15.75" thickBot="1" x14ac:dyDescent="0.3">
      <c r="A16" s="908"/>
      <c r="B16" s="2096" t="s">
        <v>1354</v>
      </c>
      <c r="C16" s="2128"/>
      <c r="D16" s="2128"/>
      <c r="E16" s="2128"/>
      <c r="F16" s="2128"/>
      <c r="G16" s="2128"/>
      <c r="H16" s="2128"/>
      <c r="I16" s="2128"/>
      <c r="J16" s="2128"/>
      <c r="K16" s="2129"/>
    </row>
    <row r="17" spans="1:11" ht="15.75" thickBot="1" x14ac:dyDescent="0.3">
      <c r="A17" s="21"/>
      <c r="B17" s="1408" t="s">
        <v>340</v>
      </c>
      <c r="C17" s="1052" t="s">
        <v>328</v>
      </c>
      <c r="D17" s="1052" t="s">
        <v>329</v>
      </c>
      <c r="E17" s="1052" t="s">
        <v>337</v>
      </c>
      <c r="F17" s="1052" t="s">
        <v>338</v>
      </c>
      <c r="G17" s="1052" t="s">
        <v>332</v>
      </c>
      <c r="H17" s="1052" t="s">
        <v>333</v>
      </c>
      <c r="I17" s="1052" t="s">
        <v>334</v>
      </c>
      <c r="J17" s="1052" t="s">
        <v>335</v>
      </c>
      <c r="K17" s="1053" t="s">
        <v>336</v>
      </c>
    </row>
    <row r="18" spans="1:11" x14ac:dyDescent="0.25">
      <c r="A18" s="1405" t="s">
        <v>1350</v>
      </c>
      <c r="B18" s="487">
        <v>3.9533791015166152E-2</v>
      </c>
      <c r="C18" s="487">
        <v>3.393501805054152E-2</v>
      </c>
      <c r="D18" s="487">
        <v>4.2290748898678412E-2</v>
      </c>
      <c r="E18" s="487">
        <v>4.6893317702227433E-2</v>
      </c>
      <c r="F18" s="487">
        <v>3.5799312229962084E-2</v>
      </c>
      <c r="G18" s="487">
        <v>4.1460117169896352E-2</v>
      </c>
      <c r="H18" s="487">
        <v>3.599400099983336E-2</v>
      </c>
      <c r="I18" s="487">
        <v>3.8160919540229883E-2</v>
      </c>
      <c r="J18" s="487">
        <v>5.9795253606328522E-2</v>
      </c>
      <c r="K18" s="488">
        <v>3.6709700772200773E-2</v>
      </c>
    </row>
    <row r="19" spans="1:11" x14ac:dyDescent="0.25">
      <c r="A19" s="1406" t="s">
        <v>1351</v>
      </c>
      <c r="B19" s="483">
        <v>7.0816716283772396E-2</v>
      </c>
      <c r="C19" s="483">
        <v>6.1238691718858734E-2</v>
      </c>
      <c r="D19" s="483">
        <v>6.0786650774731825E-2</v>
      </c>
      <c r="E19" s="483">
        <v>8.6903962390866354E-2</v>
      </c>
      <c r="F19" s="483">
        <v>7.0688206181716312E-2</v>
      </c>
      <c r="G19" s="483">
        <v>7.8109696376101864E-2</v>
      </c>
      <c r="H19" s="483">
        <v>5.292230933713471E-2</v>
      </c>
      <c r="I19" s="483">
        <v>6.4385839866951775E-2</v>
      </c>
      <c r="J19" s="483">
        <v>0.10188087774294671</v>
      </c>
      <c r="K19" s="139">
        <v>6.7610213254279433E-2</v>
      </c>
    </row>
    <row r="20" spans="1:11" x14ac:dyDescent="0.25">
      <c r="A20" s="1406" t="s">
        <v>1352</v>
      </c>
      <c r="B20" s="483">
        <v>4.5109847217575556E-2</v>
      </c>
      <c r="C20" s="483">
        <v>2.3980815347721823E-2</v>
      </c>
      <c r="D20" s="483">
        <v>3.7481259370314844E-2</v>
      </c>
      <c r="E20" s="483">
        <v>4.2455006922011998E-2</v>
      </c>
      <c r="F20" s="483">
        <v>4.4054580896686159E-2</v>
      </c>
      <c r="G20" s="483">
        <v>7.156133828996282E-2</v>
      </c>
      <c r="H20" s="483">
        <v>1.7217630853994491E-2</v>
      </c>
      <c r="I20" s="483">
        <v>5.6818181818181816E-2</v>
      </c>
      <c r="J20" s="483">
        <v>7.3317307692307696E-2</v>
      </c>
      <c r="K20" s="139">
        <v>4.5057766367137354E-2</v>
      </c>
    </row>
    <row r="21" spans="1:11" ht="15.75" thickBot="1" x14ac:dyDescent="0.3">
      <c r="A21" s="1407" t="s">
        <v>1353</v>
      </c>
      <c r="B21" s="490">
        <v>5.3576168528751716E-2</v>
      </c>
      <c r="C21" s="490">
        <v>4.4766903365236185E-2</v>
      </c>
      <c r="D21" s="490">
        <v>5.0238357169050236E-2</v>
      </c>
      <c r="E21" s="490">
        <v>6.2068965517241378E-2</v>
      </c>
      <c r="F21" s="490">
        <v>5.1838309973593337E-2</v>
      </c>
      <c r="G21" s="490">
        <v>6.0429256095019798E-2</v>
      </c>
      <c r="H21" s="490">
        <v>4.1178721775736699E-2</v>
      </c>
      <c r="I21" s="490">
        <v>5.1642699695601972E-2</v>
      </c>
      <c r="J21" s="490">
        <v>7.9035498995311454E-2</v>
      </c>
      <c r="K21" s="140">
        <v>5.1014340436712623E-2</v>
      </c>
    </row>
    <row r="25" spans="1:11" x14ac:dyDescent="0.25">
      <c r="A25" s="1409" t="s">
        <v>1357</v>
      </c>
      <c r="B25" s="1410"/>
      <c r="C25" s="1410"/>
      <c r="D25" s="1410"/>
      <c r="E25" s="1410"/>
      <c r="F25" s="1410"/>
      <c r="G25" s="1410"/>
      <c r="H25" s="1410"/>
      <c r="I25" s="1410"/>
      <c r="J25" s="1410"/>
      <c r="K25" s="1410"/>
    </row>
  </sheetData>
  <mergeCells count="4">
    <mergeCell ref="B16:K16"/>
    <mergeCell ref="E14:H14"/>
    <mergeCell ref="E3:H3"/>
    <mergeCell ref="B5:K5"/>
  </mergeCells>
  <pageMargins left="0.7" right="0.7" top="0.78740157499999996" bottom="0.78740157499999996" header="0.3" footer="0.3"/>
  <pageSetup paperSize="9" orientation="portrait" verticalDpi="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2">
    <tabColor theme="6" tint="0.39997558519241921"/>
  </sheetPr>
  <dimension ref="A1:C39"/>
  <sheetViews>
    <sheetView workbookViewId="0">
      <selection activeCell="H36" sqref="H36"/>
    </sheetView>
  </sheetViews>
  <sheetFormatPr baseColWidth="10" defaultRowHeight="15" x14ac:dyDescent="0.25"/>
  <sheetData>
    <row r="1" spans="1:3" ht="18.75" x14ac:dyDescent="0.3">
      <c r="A1" s="1" t="s">
        <v>134</v>
      </c>
      <c r="B1" s="1" t="s">
        <v>135</v>
      </c>
    </row>
    <row r="2" spans="1:3" ht="15.75" thickBot="1" x14ac:dyDescent="0.3"/>
    <row r="3" spans="1:3" ht="15.75" thickBot="1" x14ac:dyDescent="0.3">
      <c r="A3" s="1580" t="s">
        <v>406</v>
      </c>
      <c r="B3" s="1581" t="s">
        <v>1297</v>
      </c>
      <c r="C3" s="1582" t="s">
        <v>1453</v>
      </c>
    </row>
    <row r="4" spans="1:3" x14ac:dyDescent="0.25">
      <c r="A4" s="1578" t="s">
        <v>1119</v>
      </c>
      <c r="B4" s="1579">
        <v>1</v>
      </c>
      <c r="C4" s="1559">
        <v>-0.42216513866319189</v>
      </c>
    </row>
    <row r="5" spans="1:3" x14ac:dyDescent="0.25">
      <c r="A5" s="1574" t="s">
        <v>1127</v>
      </c>
      <c r="B5" s="1572">
        <v>2</v>
      </c>
      <c r="C5" s="1554">
        <v>-0.41843463518683444</v>
      </c>
    </row>
    <row r="6" spans="1:3" x14ac:dyDescent="0.25">
      <c r="A6" s="1574" t="s">
        <v>1124</v>
      </c>
      <c r="B6" s="1572">
        <v>3</v>
      </c>
      <c r="C6" s="1554">
        <v>-0.34917678950516612</v>
      </c>
    </row>
    <row r="7" spans="1:3" x14ac:dyDescent="0.25">
      <c r="A7" s="1574" t="s">
        <v>1120</v>
      </c>
      <c r="B7" s="1572">
        <v>4</v>
      </c>
      <c r="C7" s="1554">
        <v>-0.26704951767610524</v>
      </c>
    </row>
    <row r="8" spans="1:3" x14ac:dyDescent="0.25">
      <c r="A8" s="1574" t="s">
        <v>1111</v>
      </c>
      <c r="B8" s="1572">
        <v>5</v>
      </c>
      <c r="C8" s="1554">
        <v>-0.23714481448664201</v>
      </c>
    </row>
    <row r="9" spans="1:3" x14ac:dyDescent="0.25">
      <c r="A9" s="1574" t="s">
        <v>1113</v>
      </c>
      <c r="B9" s="1572">
        <v>6</v>
      </c>
      <c r="C9" s="1554">
        <v>-0.17968050011271294</v>
      </c>
    </row>
    <row r="10" spans="1:3" x14ac:dyDescent="0.25">
      <c r="A10" s="1574" t="s">
        <v>430</v>
      </c>
      <c r="B10" s="1572">
        <v>7</v>
      </c>
      <c r="C10" s="1554">
        <v>-0.16861176084237955</v>
      </c>
    </row>
    <row r="11" spans="1:3" x14ac:dyDescent="0.25">
      <c r="A11" s="1574" t="s">
        <v>426</v>
      </c>
      <c r="B11" s="1572">
        <v>8</v>
      </c>
      <c r="C11" s="1554">
        <v>-0.15768633234853197</v>
      </c>
    </row>
    <row r="12" spans="1:3" x14ac:dyDescent="0.25">
      <c r="A12" s="1574" t="s">
        <v>1126</v>
      </c>
      <c r="B12" s="1572">
        <v>9</v>
      </c>
      <c r="C12" s="1554">
        <v>-0.15585450838746803</v>
      </c>
    </row>
    <row r="13" spans="1:3" x14ac:dyDescent="0.25">
      <c r="A13" s="1574" t="s">
        <v>427</v>
      </c>
      <c r="B13" s="1572">
        <v>10</v>
      </c>
      <c r="C13" s="1554">
        <v>-0.14971682040602483</v>
      </c>
    </row>
    <row r="14" spans="1:3" x14ac:dyDescent="0.25">
      <c r="A14" s="1574" t="s">
        <v>429</v>
      </c>
      <c r="B14" s="1572">
        <v>11</v>
      </c>
      <c r="C14" s="1554">
        <v>-0.10849720236183889</v>
      </c>
    </row>
    <row r="15" spans="1:3" x14ac:dyDescent="0.25">
      <c r="A15" s="1574" t="s">
        <v>1116</v>
      </c>
      <c r="B15" s="1572">
        <v>12</v>
      </c>
      <c r="C15" s="1554">
        <v>-8.4063016084163722E-2</v>
      </c>
    </row>
    <row r="16" spans="1:3" x14ac:dyDescent="0.25">
      <c r="A16" s="1574" t="s">
        <v>1118</v>
      </c>
      <c r="B16" s="1572">
        <v>13</v>
      </c>
      <c r="C16" s="1554">
        <v>-6.2946751503255016E-2</v>
      </c>
    </row>
    <row r="17" spans="1:3" x14ac:dyDescent="0.25">
      <c r="A17" s="1574" t="s">
        <v>1108</v>
      </c>
      <c r="B17" s="1572">
        <v>14</v>
      </c>
      <c r="C17" s="1554">
        <v>-4.2936553950069213E-2</v>
      </c>
    </row>
    <row r="18" spans="1:3" x14ac:dyDescent="0.25">
      <c r="A18" s="1574" t="s">
        <v>1121</v>
      </c>
      <c r="B18" s="1572">
        <v>15</v>
      </c>
      <c r="C18" s="1554">
        <v>-4.0760051843194915E-2</v>
      </c>
    </row>
    <row r="19" spans="1:3" x14ac:dyDescent="0.25">
      <c r="A19" s="1574" t="s">
        <v>1112</v>
      </c>
      <c r="B19" s="1572">
        <v>16</v>
      </c>
      <c r="C19" s="1554">
        <v>-3.7577642784572485E-2</v>
      </c>
    </row>
    <row r="20" spans="1:3" x14ac:dyDescent="0.25">
      <c r="A20" s="1574" t="s">
        <v>1128</v>
      </c>
      <c r="B20" s="1572">
        <v>17</v>
      </c>
      <c r="C20" s="1554">
        <v>-2.6293871754091449E-2</v>
      </c>
    </row>
    <row r="21" spans="1:3" x14ac:dyDescent="0.25">
      <c r="A21" s="1574" t="s">
        <v>1114</v>
      </c>
      <c r="B21" s="1572">
        <v>18</v>
      </c>
      <c r="C21" s="1554">
        <v>-1.3354043630977544E-2</v>
      </c>
    </row>
    <row r="22" spans="1:3" x14ac:dyDescent="0.25">
      <c r="A22" s="1575" t="s">
        <v>422</v>
      </c>
      <c r="B22" s="1573">
        <v>19</v>
      </c>
      <c r="C22" s="1563">
        <v>2.2218958366418701E-3</v>
      </c>
    </row>
    <row r="23" spans="1:3" x14ac:dyDescent="0.25">
      <c r="A23" s="1574" t="s">
        <v>424</v>
      </c>
      <c r="B23" s="1572">
        <v>20</v>
      </c>
      <c r="C23" s="1554">
        <v>8.604355576618393E-3</v>
      </c>
    </row>
    <row r="24" spans="1:3" x14ac:dyDescent="0.25">
      <c r="A24" s="1574" t="s">
        <v>1117</v>
      </c>
      <c r="B24" s="1572">
        <v>21</v>
      </c>
      <c r="C24" s="1554">
        <v>5.3714501751967549E-2</v>
      </c>
    </row>
    <row r="25" spans="1:3" x14ac:dyDescent="0.25">
      <c r="A25" s="1574" t="s">
        <v>1110</v>
      </c>
      <c r="B25" s="1572">
        <v>22</v>
      </c>
      <c r="C25" s="1554">
        <v>9.237282683887868E-2</v>
      </c>
    </row>
    <row r="26" spans="1:3" x14ac:dyDescent="0.25">
      <c r="A26" s="1574" t="s">
        <v>1107</v>
      </c>
      <c r="B26" s="1572">
        <v>23</v>
      </c>
      <c r="C26" s="1554">
        <v>0.10738354652600049</v>
      </c>
    </row>
    <row r="27" spans="1:3" x14ac:dyDescent="0.25">
      <c r="A27" s="1574" t="s">
        <v>428</v>
      </c>
      <c r="B27" s="1572">
        <v>24</v>
      </c>
      <c r="C27" s="1554">
        <v>0.12452239644096039</v>
      </c>
    </row>
    <row r="28" spans="1:3" x14ac:dyDescent="0.25">
      <c r="A28" s="1574" t="s">
        <v>1122</v>
      </c>
      <c r="B28" s="1572">
        <v>25</v>
      </c>
      <c r="C28" s="1554">
        <v>0.14479838697432718</v>
      </c>
    </row>
    <row r="29" spans="1:3" x14ac:dyDescent="0.25">
      <c r="A29" s="1574" t="s">
        <v>431</v>
      </c>
      <c r="B29" s="1572">
        <v>26</v>
      </c>
      <c r="C29" s="1554">
        <v>0.15392343976093179</v>
      </c>
    </row>
    <row r="30" spans="1:3" x14ac:dyDescent="0.25">
      <c r="A30" s="1574" t="s">
        <v>1115</v>
      </c>
      <c r="B30" s="1572">
        <v>27</v>
      </c>
      <c r="C30" s="1554">
        <v>0.17206637397089322</v>
      </c>
    </row>
    <row r="31" spans="1:3" x14ac:dyDescent="0.25">
      <c r="A31" s="1574" t="s">
        <v>425</v>
      </c>
      <c r="B31" s="1572">
        <v>28</v>
      </c>
      <c r="C31" s="1554">
        <v>0.17660133039433748</v>
      </c>
    </row>
    <row r="32" spans="1:3" x14ac:dyDescent="0.25">
      <c r="A32" s="1574" t="s">
        <v>1123</v>
      </c>
      <c r="B32" s="1572">
        <v>29</v>
      </c>
      <c r="C32" s="1554">
        <v>0.19284268306847877</v>
      </c>
    </row>
    <row r="33" spans="1:3" x14ac:dyDescent="0.25">
      <c r="A33" s="1574" t="s">
        <v>423</v>
      </c>
      <c r="B33" s="1572">
        <v>30</v>
      </c>
      <c r="C33" s="1554">
        <v>0.24185139790033763</v>
      </c>
    </row>
    <row r="34" spans="1:3" x14ac:dyDescent="0.25">
      <c r="A34" s="1574" t="s">
        <v>1130</v>
      </c>
      <c r="B34" s="1572">
        <v>31</v>
      </c>
      <c r="C34" s="1554">
        <v>0.31989162301251312</v>
      </c>
    </row>
    <row r="35" spans="1:3" x14ac:dyDescent="0.25">
      <c r="A35" s="1574" t="s">
        <v>1109</v>
      </c>
      <c r="B35" s="1572">
        <v>32</v>
      </c>
      <c r="C35" s="1554">
        <v>0.32354750067041199</v>
      </c>
    </row>
    <row r="36" spans="1:3" x14ac:dyDescent="0.25">
      <c r="A36" s="1574" t="s">
        <v>1125</v>
      </c>
      <c r="B36" s="1572">
        <v>33</v>
      </c>
      <c r="C36" s="1554">
        <v>0.37238385087942855</v>
      </c>
    </row>
    <row r="37" spans="1:3" ht="15.75" thickBot="1" x14ac:dyDescent="0.3">
      <c r="A37" s="1576" t="s">
        <v>1129</v>
      </c>
      <c r="B37" s="1577">
        <v>34</v>
      </c>
      <c r="C37" s="1557">
        <v>0.43609028621016199</v>
      </c>
    </row>
    <row r="39" spans="1:3" x14ac:dyDescent="0.25">
      <c r="A39" s="3" t="s">
        <v>121</v>
      </c>
    </row>
  </sheetData>
  <pageMargins left="0.7" right="0.7" top="0.78740157499999996" bottom="0.78740157499999996"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1">
    <tabColor theme="6" tint="0.39997558519241921"/>
  </sheetPr>
  <dimension ref="A1:C39"/>
  <sheetViews>
    <sheetView workbookViewId="0">
      <selection activeCell="H10" sqref="H10:H11"/>
    </sheetView>
  </sheetViews>
  <sheetFormatPr baseColWidth="10" defaultRowHeight="15" x14ac:dyDescent="0.25"/>
  <sheetData>
    <row r="1" spans="1:3" ht="18.75" x14ac:dyDescent="0.3">
      <c r="A1" s="1" t="s">
        <v>132</v>
      </c>
      <c r="B1" s="1" t="s">
        <v>133</v>
      </c>
    </row>
    <row r="2" spans="1:3" ht="15.75" thickBot="1" x14ac:dyDescent="0.3"/>
    <row r="3" spans="1:3" ht="15.75" thickBot="1" x14ac:dyDescent="0.3">
      <c r="A3" s="272" t="s">
        <v>406</v>
      </c>
      <c r="B3" s="265" t="s">
        <v>1297</v>
      </c>
      <c r="C3" s="273" t="s">
        <v>1453</v>
      </c>
    </row>
    <row r="4" spans="1:3" x14ac:dyDescent="0.25">
      <c r="A4" s="1564" t="s">
        <v>1120</v>
      </c>
      <c r="B4" s="1400">
        <v>1</v>
      </c>
      <c r="C4" s="1565">
        <v>-0.48749999999999999</v>
      </c>
    </row>
    <row r="5" spans="1:3" s="3" customFormat="1" x14ac:dyDescent="0.25">
      <c r="A5" s="1566" t="s">
        <v>1119</v>
      </c>
      <c r="B5" s="361">
        <v>2</v>
      </c>
      <c r="C5" s="370">
        <v>-0.35060000000000002</v>
      </c>
    </row>
    <row r="6" spans="1:3" x14ac:dyDescent="0.25">
      <c r="A6" s="1566" t="s">
        <v>1124</v>
      </c>
      <c r="B6" s="361">
        <v>3</v>
      </c>
      <c r="C6" s="370">
        <v>-0.31869999999999998</v>
      </c>
    </row>
    <row r="7" spans="1:3" x14ac:dyDescent="0.25">
      <c r="A7" s="1566" t="s">
        <v>1113</v>
      </c>
      <c r="B7" s="361">
        <v>4</v>
      </c>
      <c r="C7" s="370">
        <v>-0.29809999999999998</v>
      </c>
    </row>
    <row r="8" spans="1:3" x14ac:dyDescent="0.25">
      <c r="A8" s="1566" t="s">
        <v>1111</v>
      </c>
      <c r="B8" s="361">
        <v>5</v>
      </c>
      <c r="C8" s="370">
        <v>-0.26390000000000002</v>
      </c>
    </row>
    <row r="9" spans="1:3" x14ac:dyDescent="0.25">
      <c r="A9" s="1566" t="s">
        <v>430</v>
      </c>
      <c r="B9" s="361">
        <v>6</v>
      </c>
      <c r="C9" s="370">
        <v>-0.25009999999999999</v>
      </c>
    </row>
    <row r="10" spans="1:3" x14ac:dyDescent="0.25">
      <c r="A10" s="1566" t="s">
        <v>429</v>
      </c>
      <c r="B10" s="361">
        <v>7</v>
      </c>
      <c r="C10" s="370">
        <v>-0.2198</v>
      </c>
    </row>
    <row r="11" spans="1:3" x14ac:dyDescent="0.25">
      <c r="A11" s="1566" t="s">
        <v>1126</v>
      </c>
      <c r="B11" s="361">
        <v>8</v>
      </c>
      <c r="C11" s="370">
        <v>-0.17100000000000001</v>
      </c>
    </row>
    <row r="12" spans="1:3" x14ac:dyDescent="0.25">
      <c r="A12" s="1566" t="s">
        <v>1121</v>
      </c>
      <c r="B12" s="361">
        <v>9</v>
      </c>
      <c r="C12" s="370">
        <v>-0.12640000000000001</v>
      </c>
    </row>
    <row r="13" spans="1:3" x14ac:dyDescent="0.25">
      <c r="A13" s="1566" t="s">
        <v>1127</v>
      </c>
      <c r="B13" s="361">
        <v>10</v>
      </c>
      <c r="C13" s="370">
        <v>-0.1158</v>
      </c>
    </row>
    <row r="14" spans="1:3" x14ac:dyDescent="0.25">
      <c r="A14" s="1566" t="s">
        <v>424</v>
      </c>
      <c r="B14" s="361">
        <v>11</v>
      </c>
      <c r="C14" s="370">
        <v>-0.113</v>
      </c>
    </row>
    <row r="15" spans="1:3" x14ac:dyDescent="0.25">
      <c r="A15" s="1566" t="s">
        <v>1108</v>
      </c>
      <c r="B15" s="361">
        <v>12</v>
      </c>
      <c r="C15" s="370">
        <v>-0.10879999999999999</v>
      </c>
    </row>
    <row r="16" spans="1:3" x14ac:dyDescent="0.25">
      <c r="A16" s="1566" t="s">
        <v>431</v>
      </c>
      <c r="B16" s="361">
        <v>13</v>
      </c>
      <c r="C16" s="370">
        <v>-8.1799999999999998E-2</v>
      </c>
    </row>
    <row r="17" spans="1:3" x14ac:dyDescent="0.25">
      <c r="A17" s="1566" t="s">
        <v>1117</v>
      </c>
      <c r="B17" s="361">
        <v>14</v>
      </c>
      <c r="C17" s="370">
        <v>-6.0400000000000002E-2</v>
      </c>
    </row>
    <row r="18" spans="1:3" x14ac:dyDescent="0.25">
      <c r="A18" s="1566" t="s">
        <v>1114</v>
      </c>
      <c r="B18" s="361">
        <v>15</v>
      </c>
      <c r="C18" s="370">
        <v>-0.04</v>
      </c>
    </row>
    <row r="19" spans="1:3" x14ac:dyDescent="0.25">
      <c r="A19" s="1566" t="s">
        <v>426</v>
      </c>
      <c r="B19" s="361">
        <v>16</v>
      </c>
      <c r="C19" s="370">
        <v>-1.43E-2</v>
      </c>
    </row>
    <row r="20" spans="1:3" x14ac:dyDescent="0.25">
      <c r="A20" s="1566" t="s">
        <v>423</v>
      </c>
      <c r="B20" s="361">
        <v>17</v>
      </c>
      <c r="C20" s="370">
        <v>1.03E-2</v>
      </c>
    </row>
    <row r="21" spans="1:3" x14ac:dyDescent="0.25">
      <c r="A21" s="1566" t="s">
        <v>1118</v>
      </c>
      <c r="B21" s="361">
        <v>18</v>
      </c>
      <c r="C21" s="370">
        <v>2.5700000000000001E-2</v>
      </c>
    </row>
    <row r="22" spans="1:3" x14ac:dyDescent="0.25">
      <c r="A22" s="1566" t="s">
        <v>425</v>
      </c>
      <c r="B22" s="361">
        <v>19</v>
      </c>
      <c r="C22" s="370">
        <v>4.2599999999999999E-2</v>
      </c>
    </row>
    <row r="23" spans="1:3" x14ac:dyDescent="0.25">
      <c r="A23" s="1571" t="s">
        <v>422</v>
      </c>
      <c r="B23" s="1568">
        <v>20</v>
      </c>
      <c r="C23" s="1569">
        <v>6.3299999999999995E-2</v>
      </c>
    </row>
    <row r="24" spans="1:3" x14ac:dyDescent="0.25">
      <c r="A24" s="1566" t="s">
        <v>427</v>
      </c>
      <c r="B24" s="361">
        <v>21</v>
      </c>
      <c r="C24" s="370">
        <v>7.4200000000000002E-2</v>
      </c>
    </row>
    <row r="25" spans="1:3" x14ac:dyDescent="0.25">
      <c r="A25" s="1566" t="s">
        <v>1112</v>
      </c>
      <c r="B25" s="361">
        <v>22</v>
      </c>
      <c r="C25" s="370">
        <v>9.64E-2</v>
      </c>
    </row>
    <row r="26" spans="1:3" x14ac:dyDescent="0.25">
      <c r="A26" s="1566" t="s">
        <v>1115</v>
      </c>
      <c r="B26" s="361">
        <v>23</v>
      </c>
      <c r="C26" s="370">
        <v>0.1056</v>
      </c>
    </row>
    <row r="27" spans="1:3" x14ac:dyDescent="0.25">
      <c r="A27" s="1566" t="s">
        <v>1109</v>
      </c>
      <c r="B27" s="361">
        <v>24</v>
      </c>
      <c r="C27" s="370">
        <v>0.1067</v>
      </c>
    </row>
    <row r="28" spans="1:3" x14ac:dyDescent="0.25">
      <c r="A28" s="1566" t="s">
        <v>1116</v>
      </c>
      <c r="B28" s="361">
        <v>25</v>
      </c>
      <c r="C28" s="370">
        <v>0.1371</v>
      </c>
    </row>
    <row r="29" spans="1:3" x14ac:dyDescent="0.25">
      <c r="A29" s="1566" t="s">
        <v>1107</v>
      </c>
      <c r="B29" s="361">
        <v>26</v>
      </c>
      <c r="C29" s="370">
        <v>0.15060000000000001</v>
      </c>
    </row>
    <row r="30" spans="1:3" x14ac:dyDescent="0.25">
      <c r="A30" s="1566" t="s">
        <v>1128</v>
      </c>
      <c r="B30" s="361">
        <v>27</v>
      </c>
      <c r="C30" s="370">
        <v>0.1661</v>
      </c>
    </row>
    <row r="31" spans="1:3" x14ac:dyDescent="0.25">
      <c r="A31" s="1566" t="s">
        <v>428</v>
      </c>
      <c r="B31" s="361">
        <v>28</v>
      </c>
      <c r="C31" s="370">
        <v>0.1789</v>
      </c>
    </row>
    <row r="32" spans="1:3" x14ac:dyDescent="0.25">
      <c r="A32" s="1566" t="s">
        <v>1129</v>
      </c>
      <c r="B32" s="361">
        <v>29</v>
      </c>
      <c r="C32" s="370">
        <v>0.19939999999999999</v>
      </c>
    </row>
    <row r="33" spans="1:3" x14ac:dyDescent="0.25">
      <c r="A33" s="1566" t="s">
        <v>1130</v>
      </c>
      <c r="B33" s="361">
        <v>30</v>
      </c>
      <c r="C33" s="370">
        <v>0.22370000000000001</v>
      </c>
    </row>
    <row r="34" spans="1:3" x14ac:dyDescent="0.25">
      <c r="A34" s="1566" t="s">
        <v>1123</v>
      </c>
      <c r="B34" s="361">
        <v>31</v>
      </c>
      <c r="C34" s="370">
        <v>0.22869999999999999</v>
      </c>
    </row>
    <row r="35" spans="1:3" x14ac:dyDescent="0.25">
      <c r="A35" s="1566" t="s">
        <v>1110</v>
      </c>
      <c r="B35" s="361">
        <v>32</v>
      </c>
      <c r="C35" s="370">
        <v>0.29260000000000003</v>
      </c>
    </row>
    <row r="36" spans="1:3" x14ac:dyDescent="0.25">
      <c r="A36" s="1566" t="s">
        <v>1125</v>
      </c>
      <c r="B36" s="361">
        <v>33</v>
      </c>
      <c r="C36" s="370">
        <v>0.35599999999999998</v>
      </c>
    </row>
    <row r="37" spans="1:3" ht="15.75" thickBot="1" x14ac:dyDescent="0.3">
      <c r="A37" s="1567" t="s">
        <v>1122</v>
      </c>
      <c r="B37" s="375">
        <v>34</v>
      </c>
      <c r="C37" s="376">
        <v>0.43369999999999997</v>
      </c>
    </row>
    <row r="39" spans="1:3" x14ac:dyDescent="0.25">
      <c r="A39" s="2" t="s">
        <v>1454</v>
      </c>
    </row>
  </sheetData>
  <pageMargins left="0.7" right="0.7" top="0.78740157499999996" bottom="0.78740157499999996"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0">
    <tabColor theme="6" tint="0.39997558519241921"/>
  </sheetPr>
  <dimension ref="A1:C39"/>
  <sheetViews>
    <sheetView workbookViewId="0">
      <selection activeCell="F17" sqref="F17:F18"/>
    </sheetView>
  </sheetViews>
  <sheetFormatPr baseColWidth="10" defaultRowHeight="15" x14ac:dyDescent="0.25"/>
  <sheetData>
    <row r="1" spans="1:3" ht="18.75" x14ac:dyDescent="0.3">
      <c r="A1" s="1" t="s">
        <v>130</v>
      </c>
      <c r="B1" s="1" t="s">
        <v>131</v>
      </c>
    </row>
    <row r="2" spans="1:3" ht="15.75" thickBot="1" x14ac:dyDescent="0.3"/>
    <row r="3" spans="1:3" ht="15.75" thickBot="1" x14ac:dyDescent="0.3">
      <c r="A3" s="1392" t="s">
        <v>406</v>
      </c>
      <c r="B3" s="1393" t="s">
        <v>1297</v>
      </c>
      <c r="C3" s="1560" t="s">
        <v>1453</v>
      </c>
    </row>
    <row r="4" spans="1:3" x14ac:dyDescent="0.25">
      <c r="A4" s="1558" t="s">
        <v>1113</v>
      </c>
      <c r="B4" s="1552">
        <v>1</v>
      </c>
      <c r="C4" s="1559">
        <v>-0.4037109041690578</v>
      </c>
    </row>
    <row r="5" spans="1:3" x14ac:dyDescent="0.25">
      <c r="A5" s="1553" t="s">
        <v>426</v>
      </c>
      <c r="B5" s="1551">
        <v>2</v>
      </c>
      <c r="C5" s="1554">
        <v>-0.29203127778599614</v>
      </c>
    </row>
    <row r="6" spans="1:3" x14ac:dyDescent="0.25">
      <c r="A6" s="1553" t="s">
        <v>429</v>
      </c>
      <c r="B6" s="1551">
        <v>3</v>
      </c>
      <c r="C6" s="1554">
        <v>-0.27760897399736967</v>
      </c>
    </row>
    <row r="7" spans="1:3" x14ac:dyDescent="0.25">
      <c r="A7" s="1553" t="s">
        <v>430</v>
      </c>
      <c r="B7" s="1551">
        <v>4</v>
      </c>
      <c r="C7" s="1554">
        <v>-0.24309485288314722</v>
      </c>
    </row>
    <row r="8" spans="1:3" x14ac:dyDescent="0.25">
      <c r="A8" s="1553" t="s">
        <v>1121</v>
      </c>
      <c r="B8" s="1551">
        <v>5</v>
      </c>
      <c r="C8" s="1554">
        <v>-0.20784447819368126</v>
      </c>
    </row>
    <row r="9" spans="1:3" x14ac:dyDescent="0.25">
      <c r="A9" s="1553" t="s">
        <v>427</v>
      </c>
      <c r="B9" s="1551">
        <v>6</v>
      </c>
      <c r="C9" s="1554">
        <v>-0.19834559743263014</v>
      </c>
    </row>
    <row r="10" spans="1:3" x14ac:dyDescent="0.25">
      <c r="A10" s="1553" t="s">
        <v>1111</v>
      </c>
      <c r="B10" s="1551">
        <v>7</v>
      </c>
      <c r="C10" s="1554">
        <v>-0.17557005556771976</v>
      </c>
    </row>
    <row r="11" spans="1:3" x14ac:dyDescent="0.25">
      <c r="A11" s="1553" t="s">
        <v>1123</v>
      </c>
      <c r="B11" s="1551">
        <v>8</v>
      </c>
      <c r="C11" s="1554">
        <v>-0.11780050917064892</v>
      </c>
    </row>
    <row r="12" spans="1:3" x14ac:dyDescent="0.25">
      <c r="A12" s="1553" t="s">
        <v>1127</v>
      </c>
      <c r="B12" s="1551">
        <v>9</v>
      </c>
      <c r="C12" s="1554">
        <v>-0.10619289895286492</v>
      </c>
    </row>
    <row r="13" spans="1:3" x14ac:dyDescent="0.25">
      <c r="A13" s="1553" t="s">
        <v>1110</v>
      </c>
      <c r="B13" s="1551">
        <v>10</v>
      </c>
      <c r="C13" s="1554">
        <v>-0.10342967426597269</v>
      </c>
    </row>
    <row r="14" spans="1:3" x14ac:dyDescent="0.25">
      <c r="A14" s="1553" t="s">
        <v>1109</v>
      </c>
      <c r="B14" s="1551">
        <v>11</v>
      </c>
      <c r="C14" s="1554">
        <v>-8.1976232165973828E-2</v>
      </c>
    </row>
    <row r="15" spans="1:3" x14ac:dyDescent="0.25">
      <c r="A15" s="1553" t="s">
        <v>1107</v>
      </c>
      <c r="B15" s="1551">
        <v>12</v>
      </c>
      <c r="C15" s="1554">
        <v>-7.4435168919932307E-2</v>
      </c>
    </row>
    <row r="16" spans="1:3" x14ac:dyDescent="0.25">
      <c r="A16" s="1553" t="s">
        <v>1108</v>
      </c>
      <c r="B16" s="1551">
        <v>13</v>
      </c>
      <c r="C16" s="1554">
        <v>-6.5093358874947521E-2</v>
      </c>
    </row>
    <row r="17" spans="1:3" x14ac:dyDescent="0.25">
      <c r="A17" s="1553" t="s">
        <v>1115</v>
      </c>
      <c r="B17" s="1551">
        <v>14</v>
      </c>
      <c r="C17" s="1554">
        <v>-5.4833476848585354E-2</v>
      </c>
    </row>
    <row r="18" spans="1:3" x14ac:dyDescent="0.25">
      <c r="A18" s="1553" t="s">
        <v>431</v>
      </c>
      <c r="B18" s="1551">
        <v>15</v>
      </c>
      <c r="C18" s="1554">
        <v>-3.4214347558367886E-2</v>
      </c>
    </row>
    <row r="19" spans="1:3" x14ac:dyDescent="0.25">
      <c r="A19" s="1553" t="s">
        <v>1116</v>
      </c>
      <c r="B19" s="1551">
        <v>16</v>
      </c>
      <c r="C19" s="1554">
        <v>-2.8738661719460153E-2</v>
      </c>
    </row>
    <row r="20" spans="1:3" x14ac:dyDescent="0.25">
      <c r="A20" s="1553" t="s">
        <v>1114</v>
      </c>
      <c r="B20" s="1551">
        <v>17</v>
      </c>
      <c r="C20" s="1554">
        <v>-2.2889634368375936E-2</v>
      </c>
    </row>
    <row r="21" spans="1:3" x14ac:dyDescent="0.25">
      <c r="A21" s="1553" t="s">
        <v>1126</v>
      </c>
      <c r="B21" s="1551">
        <v>18</v>
      </c>
      <c r="C21" s="1554">
        <v>-2.1041528031068072E-2</v>
      </c>
    </row>
    <row r="22" spans="1:3" x14ac:dyDescent="0.25">
      <c r="A22" s="1553" t="s">
        <v>425</v>
      </c>
      <c r="B22" s="1551">
        <v>19</v>
      </c>
      <c r="C22" s="1554">
        <v>1.1267574534761375E-2</v>
      </c>
    </row>
    <row r="23" spans="1:3" x14ac:dyDescent="0.25">
      <c r="A23" s="1553" t="s">
        <v>1118</v>
      </c>
      <c r="B23" s="1551">
        <v>20</v>
      </c>
      <c r="C23" s="1554">
        <v>3.0656101412160006E-2</v>
      </c>
    </row>
    <row r="24" spans="1:3" x14ac:dyDescent="0.25">
      <c r="A24" s="1553" t="s">
        <v>1129</v>
      </c>
      <c r="B24" s="1551">
        <v>21</v>
      </c>
      <c r="C24" s="1554">
        <v>3.371768311448943E-2</v>
      </c>
    </row>
    <row r="25" spans="1:3" x14ac:dyDescent="0.25">
      <c r="A25" s="1553" t="s">
        <v>1112</v>
      </c>
      <c r="B25" s="1551">
        <v>22</v>
      </c>
      <c r="C25" s="1554">
        <v>5.2971161645250134E-2</v>
      </c>
    </row>
    <row r="26" spans="1:3" x14ac:dyDescent="0.25">
      <c r="A26" s="1553" t="s">
        <v>1124</v>
      </c>
      <c r="B26" s="1551">
        <v>23</v>
      </c>
      <c r="C26" s="1554">
        <v>6.8130636625100355E-2</v>
      </c>
    </row>
    <row r="27" spans="1:3" x14ac:dyDescent="0.25">
      <c r="A27" s="1553" t="s">
        <v>1117</v>
      </c>
      <c r="B27" s="1551">
        <v>24</v>
      </c>
      <c r="C27" s="1554">
        <v>7.6985985241131955E-2</v>
      </c>
    </row>
    <row r="28" spans="1:3" x14ac:dyDescent="0.25">
      <c r="A28" s="1553" t="s">
        <v>1128</v>
      </c>
      <c r="B28" s="1551">
        <v>25</v>
      </c>
      <c r="C28" s="1554">
        <v>8.5365330378968332E-2</v>
      </c>
    </row>
    <row r="29" spans="1:3" x14ac:dyDescent="0.25">
      <c r="A29" s="1553" t="s">
        <v>423</v>
      </c>
      <c r="B29" s="1551">
        <v>26</v>
      </c>
      <c r="C29" s="1554">
        <v>9.3858984978785837E-2</v>
      </c>
    </row>
    <row r="30" spans="1:3" x14ac:dyDescent="0.25">
      <c r="A30" s="1561" t="s">
        <v>422</v>
      </c>
      <c r="B30" s="1562">
        <v>27</v>
      </c>
      <c r="C30" s="1563">
        <v>0.10661065485412578</v>
      </c>
    </row>
    <row r="31" spans="1:3" x14ac:dyDescent="0.25">
      <c r="A31" s="1553" t="s">
        <v>428</v>
      </c>
      <c r="B31" s="1551">
        <v>28</v>
      </c>
      <c r="C31" s="1554">
        <v>0.11066407886329807</v>
      </c>
    </row>
    <row r="32" spans="1:3" x14ac:dyDescent="0.25">
      <c r="A32" s="1553" t="s">
        <v>1122</v>
      </c>
      <c r="B32" s="1551">
        <v>29</v>
      </c>
      <c r="C32" s="1554">
        <v>0.11094260320151207</v>
      </c>
    </row>
    <row r="33" spans="1:3" x14ac:dyDescent="0.25">
      <c r="A33" s="1553" t="s">
        <v>1130</v>
      </c>
      <c r="B33" s="1551">
        <v>30</v>
      </c>
      <c r="C33" s="1554">
        <v>0.16106855301718634</v>
      </c>
    </row>
    <row r="34" spans="1:3" x14ac:dyDescent="0.25">
      <c r="A34" s="1553" t="s">
        <v>1125</v>
      </c>
      <c r="B34" s="1551">
        <v>31</v>
      </c>
      <c r="C34" s="1554">
        <v>0.18786888873641569</v>
      </c>
    </row>
    <row r="35" spans="1:3" x14ac:dyDescent="0.25">
      <c r="A35" s="1553" t="s">
        <v>424</v>
      </c>
      <c r="B35" s="1551">
        <v>32</v>
      </c>
      <c r="C35" s="1554">
        <v>0.25228989635937538</v>
      </c>
    </row>
    <row r="36" spans="1:3" x14ac:dyDescent="0.25">
      <c r="A36" s="1553" t="s">
        <v>1120</v>
      </c>
      <c r="B36" s="1551">
        <v>33</v>
      </c>
      <c r="C36" s="1554">
        <v>0.38023944693571338</v>
      </c>
    </row>
    <row r="37" spans="1:3" ht="15.75" thickBot="1" x14ac:dyDescent="0.3">
      <c r="A37" s="1555" t="s">
        <v>1119</v>
      </c>
      <c r="B37" s="1556">
        <v>34</v>
      </c>
      <c r="C37" s="1557">
        <v>0.7520782128524296</v>
      </c>
    </row>
    <row r="39" spans="1:3" x14ac:dyDescent="0.25">
      <c r="A39" s="3" t="s">
        <v>121</v>
      </c>
    </row>
  </sheetData>
  <pageMargins left="0.7" right="0.7" top="0.78740157499999996" bottom="0.78740157499999996"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3">
    <tabColor theme="6" tint="0.39997558519241921"/>
  </sheetPr>
  <dimension ref="A1:O29"/>
  <sheetViews>
    <sheetView workbookViewId="0">
      <selection activeCell="E33" sqref="E33"/>
    </sheetView>
  </sheetViews>
  <sheetFormatPr baseColWidth="10" defaultRowHeight="15" x14ac:dyDescent="0.25"/>
  <cols>
    <col min="1" max="1" width="7.85546875" style="1630" customWidth="1"/>
    <col min="2" max="2" width="11.85546875" style="16" customWidth="1"/>
    <col min="6" max="6" width="13.28515625" customWidth="1"/>
    <col min="7" max="7" width="13.5703125" customWidth="1"/>
    <col min="9" max="9" width="13.28515625" bestFit="1" customWidth="1"/>
    <col min="13" max="13" width="13.85546875" customWidth="1"/>
  </cols>
  <sheetData>
    <row r="1" spans="1:15" ht="18.75" x14ac:dyDescent="0.3">
      <c r="B1" s="1721" t="s">
        <v>136</v>
      </c>
      <c r="C1" s="1" t="s">
        <v>137</v>
      </c>
    </row>
    <row r="2" spans="1:15" s="1630" customFormat="1" ht="18.75" x14ac:dyDescent="0.3">
      <c r="B2" s="1721"/>
      <c r="C2" s="896"/>
    </row>
    <row r="3" spans="1:15" ht="15.75" thickBot="1" x14ac:dyDescent="0.3"/>
    <row r="4" spans="1:15" ht="30.75" thickBot="1" x14ac:dyDescent="0.3">
      <c r="C4" s="1722" t="s">
        <v>1456</v>
      </c>
      <c r="D4" s="1723" t="s">
        <v>1457</v>
      </c>
      <c r="E4" s="1723" t="s">
        <v>1458</v>
      </c>
      <c r="F4" s="1723" t="s">
        <v>1459</v>
      </c>
      <c r="G4" s="1724" t="s">
        <v>1460</v>
      </c>
      <c r="J4" s="1743" t="s">
        <v>319</v>
      </c>
      <c r="K4" s="1743" t="s">
        <v>1453</v>
      </c>
      <c r="N4" s="1746" t="s">
        <v>1555</v>
      </c>
      <c r="O4" s="1746" t="s">
        <v>1453</v>
      </c>
    </row>
    <row r="5" spans="1:15" x14ac:dyDescent="0.25">
      <c r="A5" s="2117" t="s">
        <v>1455</v>
      </c>
      <c r="B5" s="925">
        <v>2000</v>
      </c>
      <c r="C5" s="1725">
        <v>13</v>
      </c>
      <c r="D5" s="1726">
        <v>41</v>
      </c>
      <c r="E5" s="1726">
        <v>34</v>
      </c>
      <c r="F5" s="1726">
        <v>8</v>
      </c>
      <c r="G5" s="1727">
        <v>3</v>
      </c>
      <c r="I5" s="2292" t="s">
        <v>1552</v>
      </c>
      <c r="J5" s="936">
        <v>2000</v>
      </c>
      <c r="K5" s="1741">
        <v>2.5299999999999998</v>
      </c>
      <c r="M5" s="2292" t="s">
        <v>1552</v>
      </c>
      <c r="N5" s="1748" t="s">
        <v>449</v>
      </c>
      <c r="O5" s="1749">
        <v>2.5598817425076916</v>
      </c>
    </row>
    <row r="6" spans="1:15" x14ac:dyDescent="0.25">
      <c r="A6" s="2118"/>
      <c r="B6" s="1221">
        <v>2003</v>
      </c>
      <c r="C6" s="1725">
        <v>14</v>
      </c>
      <c r="D6" s="1726">
        <v>45</v>
      </c>
      <c r="E6" s="1726">
        <v>31</v>
      </c>
      <c r="F6" s="1726">
        <v>7</v>
      </c>
      <c r="G6" s="1727">
        <v>3</v>
      </c>
      <c r="I6" s="2293"/>
      <c r="J6" s="1744">
        <v>2003</v>
      </c>
      <c r="K6" s="1741">
        <v>2.59</v>
      </c>
      <c r="M6" s="2293"/>
      <c r="N6" s="1566" t="s">
        <v>453</v>
      </c>
      <c r="O6" s="1750">
        <v>2.596135788738676</v>
      </c>
    </row>
    <row r="7" spans="1:15" x14ac:dyDescent="0.25">
      <c r="A7" s="2118"/>
      <c r="B7" s="1221">
        <v>2006</v>
      </c>
      <c r="C7" s="1725">
        <v>14</v>
      </c>
      <c r="D7" s="1726">
        <v>47</v>
      </c>
      <c r="E7" s="1726">
        <v>30</v>
      </c>
      <c r="F7" s="1726">
        <v>7</v>
      </c>
      <c r="G7" s="1727">
        <v>3</v>
      </c>
      <c r="I7" s="2293"/>
      <c r="J7" s="1744">
        <v>2006</v>
      </c>
      <c r="K7" s="1741">
        <v>2.63</v>
      </c>
      <c r="M7" s="2293"/>
      <c r="N7" s="1566" t="s">
        <v>452</v>
      </c>
      <c r="O7" s="1750">
        <v>2.3689499814243868</v>
      </c>
    </row>
    <row r="8" spans="1:15" ht="15.75" thickBot="1" x14ac:dyDescent="0.3">
      <c r="A8" s="2119"/>
      <c r="B8" s="926">
        <v>2009</v>
      </c>
      <c r="C8" s="1728">
        <v>13.854834212570887</v>
      </c>
      <c r="D8" s="1729">
        <v>42.230027870852865</v>
      </c>
      <c r="E8" s="1729">
        <v>31.29441326443887</v>
      </c>
      <c r="F8" s="1730">
        <v>7.2081704026012599</v>
      </c>
      <c r="G8" s="1731">
        <v>5.4125542495361003</v>
      </c>
      <c r="I8" s="2294"/>
      <c r="J8" s="937">
        <v>2009</v>
      </c>
      <c r="K8" s="1742">
        <v>2.5190000000000001</v>
      </c>
      <c r="M8" s="2293"/>
      <c r="N8" s="1566" t="s">
        <v>450</v>
      </c>
      <c r="O8" s="1750">
        <v>2.6323840603888806</v>
      </c>
    </row>
    <row r="9" spans="1:15" ht="15.75" thickBot="1" x14ac:dyDescent="0.3">
      <c r="A9" s="102"/>
      <c r="J9" s="624"/>
      <c r="K9" s="732"/>
      <c r="M9" s="2157"/>
      <c r="N9" s="1751" t="s">
        <v>483</v>
      </c>
      <c r="O9" s="1752">
        <v>2.3064889158913711</v>
      </c>
    </row>
    <row r="10" spans="1:15" s="1745" customFormat="1" x14ac:dyDescent="0.25">
      <c r="A10" s="102"/>
      <c r="B10" s="16"/>
      <c r="J10" s="624"/>
      <c r="K10" s="732"/>
      <c r="N10" s="1747"/>
    </row>
    <row r="11" spans="1:15" ht="15.75" thickBot="1" x14ac:dyDescent="0.3">
      <c r="A11" s="102"/>
      <c r="J11" s="624"/>
      <c r="K11" s="732"/>
    </row>
    <row r="12" spans="1:15" ht="30.75" thickBot="1" x14ac:dyDescent="0.3">
      <c r="A12" s="102"/>
      <c r="C12" s="1722" t="s">
        <v>1456</v>
      </c>
      <c r="D12" s="1723" t="s">
        <v>1457</v>
      </c>
      <c r="E12" s="1723" t="s">
        <v>1458</v>
      </c>
      <c r="F12" s="1723" t="s">
        <v>1459</v>
      </c>
      <c r="G12" s="1724" t="s">
        <v>1460</v>
      </c>
      <c r="I12" s="1630"/>
      <c r="J12" s="1743" t="s">
        <v>319</v>
      </c>
      <c r="K12" s="1743" t="s">
        <v>1453</v>
      </c>
      <c r="M12" s="1745"/>
      <c r="N12" s="1746" t="s">
        <v>1555</v>
      </c>
      <c r="O12" s="1746" t="s">
        <v>1453</v>
      </c>
    </row>
    <row r="13" spans="1:15" x14ac:dyDescent="0.25">
      <c r="A13" s="2117" t="s">
        <v>1461</v>
      </c>
      <c r="B13" s="925">
        <v>2000</v>
      </c>
      <c r="C13" s="1725">
        <v>34</v>
      </c>
      <c r="D13" s="1726">
        <v>40</v>
      </c>
      <c r="E13" s="1726">
        <v>18</v>
      </c>
      <c r="F13" s="1726">
        <v>6</v>
      </c>
      <c r="G13" s="1727">
        <v>2</v>
      </c>
      <c r="I13" s="2292" t="s">
        <v>1553</v>
      </c>
      <c r="J13" s="936">
        <v>2000</v>
      </c>
      <c r="K13" s="1741">
        <v>2.97</v>
      </c>
      <c r="M13" s="2292" t="s">
        <v>1553</v>
      </c>
      <c r="N13" s="1748" t="s">
        <v>449</v>
      </c>
      <c r="O13" s="1749">
        <v>2.9981593008524774</v>
      </c>
    </row>
    <row r="14" spans="1:15" ht="15" customHeight="1" x14ac:dyDescent="0.25">
      <c r="A14" s="2118"/>
      <c r="B14" s="1221">
        <v>2003</v>
      </c>
      <c r="C14" s="1725">
        <v>33</v>
      </c>
      <c r="D14" s="1726">
        <v>39</v>
      </c>
      <c r="E14" s="1726">
        <v>19</v>
      </c>
      <c r="F14" s="1726">
        <v>6</v>
      </c>
      <c r="G14" s="1727">
        <v>3</v>
      </c>
      <c r="I14" s="2293"/>
      <c r="J14" s="1744">
        <v>2003</v>
      </c>
      <c r="K14" s="1741">
        <v>2.95</v>
      </c>
      <c r="M14" s="2293"/>
      <c r="N14" s="1566" t="s">
        <v>453</v>
      </c>
      <c r="O14" s="1750">
        <v>2.9452707861346705</v>
      </c>
    </row>
    <row r="15" spans="1:15" x14ac:dyDescent="0.25">
      <c r="A15" s="2118"/>
      <c r="B15" s="1221">
        <v>2006</v>
      </c>
      <c r="C15" s="1725">
        <v>35</v>
      </c>
      <c r="D15" s="1726">
        <v>42</v>
      </c>
      <c r="E15" s="1726">
        <v>16</v>
      </c>
      <c r="F15" s="1726">
        <v>5</v>
      </c>
      <c r="G15" s="1727">
        <v>2</v>
      </c>
      <c r="I15" s="2293"/>
      <c r="J15" s="1744">
        <v>2006</v>
      </c>
      <c r="K15" s="1741">
        <v>3.04</v>
      </c>
      <c r="M15" s="2293"/>
      <c r="N15" s="1566" t="s">
        <v>452</v>
      </c>
      <c r="O15" s="1750">
        <v>2.8539831078590816</v>
      </c>
    </row>
    <row r="16" spans="1:15" ht="15.75" thickBot="1" x14ac:dyDescent="0.3">
      <c r="A16" s="2119"/>
      <c r="B16" s="926">
        <v>2009</v>
      </c>
      <c r="C16" s="1732">
        <v>35.344017324350894</v>
      </c>
      <c r="D16" s="1733">
        <v>37.869380195163494</v>
      </c>
      <c r="E16" s="1733">
        <v>16.321950844359982</v>
      </c>
      <c r="F16" s="1733">
        <v>6.7107756719328684</v>
      </c>
      <c r="G16" s="1734">
        <v>3.753875964192753</v>
      </c>
      <c r="I16" s="2294"/>
      <c r="J16" s="937">
        <v>2009</v>
      </c>
      <c r="K16" s="1742">
        <v>2.9430000000000001</v>
      </c>
      <c r="M16" s="2293"/>
      <c r="N16" s="1566" t="s">
        <v>450</v>
      </c>
      <c r="O16" s="1750">
        <v>3.0331698368969682</v>
      </c>
    </row>
    <row r="17" spans="1:15" s="1745" customFormat="1" ht="15.75" thickBot="1" x14ac:dyDescent="0.3">
      <c r="M17" s="2157"/>
      <c r="N17" s="1751" t="s">
        <v>483</v>
      </c>
      <c r="O17" s="1752">
        <v>2.8620052462390237</v>
      </c>
    </row>
    <row r="18" spans="1:15" x14ac:dyDescent="0.25">
      <c r="A18" s="102"/>
      <c r="J18" s="624"/>
      <c r="K18" s="732"/>
    </row>
    <row r="19" spans="1:15" s="1745" customFormat="1" ht="15.75" thickBot="1" x14ac:dyDescent="0.3">
      <c r="A19" s="102"/>
      <c r="B19" s="16"/>
      <c r="J19" s="624"/>
      <c r="K19" s="732"/>
    </row>
    <row r="20" spans="1:15" ht="30.75" thickBot="1" x14ac:dyDescent="0.3">
      <c r="A20" s="102"/>
      <c r="C20" s="1722" t="s">
        <v>1456</v>
      </c>
      <c r="D20" s="1723" t="s">
        <v>1457</v>
      </c>
      <c r="E20" s="1723" t="s">
        <v>1458</v>
      </c>
      <c r="F20" s="1723" t="s">
        <v>1459</v>
      </c>
      <c r="G20" s="1724" t="s">
        <v>1460</v>
      </c>
      <c r="I20" s="1630"/>
      <c r="J20" s="1743" t="s">
        <v>319</v>
      </c>
      <c r="K20" s="1743" t="s">
        <v>1453</v>
      </c>
      <c r="M20" s="1745"/>
      <c r="N20" s="1746" t="s">
        <v>1555</v>
      </c>
      <c r="O20" s="1746" t="s">
        <v>1453</v>
      </c>
    </row>
    <row r="21" spans="1:15" x14ac:dyDescent="0.25">
      <c r="A21" s="2117" t="s">
        <v>1462</v>
      </c>
      <c r="B21" s="925">
        <v>2000</v>
      </c>
      <c r="C21" s="1735">
        <v>17</v>
      </c>
      <c r="D21" s="1736">
        <v>41</v>
      </c>
      <c r="E21" s="1736">
        <v>29</v>
      </c>
      <c r="F21" s="1736">
        <v>10</v>
      </c>
      <c r="G21" s="1737">
        <v>4</v>
      </c>
      <c r="I21" s="2292" t="s">
        <v>1554</v>
      </c>
      <c r="J21" s="1060">
        <v>2000</v>
      </c>
      <c r="K21" s="1741">
        <v>2.57</v>
      </c>
      <c r="M21" s="2292" t="s">
        <v>1553</v>
      </c>
      <c r="N21" s="1748" t="s">
        <v>449</v>
      </c>
      <c r="O21" s="1749">
        <v>2.7926254737096121</v>
      </c>
    </row>
    <row r="22" spans="1:15" x14ac:dyDescent="0.25">
      <c r="A22" s="2118"/>
      <c r="B22" s="1221">
        <v>2003</v>
      </c>
      <c r="C22" s="1735">
        <v>20</v>
      </c>
      <c r="D22" s="1736">
        <v>46</v>
      </c>
      <c r="E22" s="1736">
        <v>25</v>
      </c>
      <c r="F22" s="1736">
        <v>6</v>
      </c>
      <c r="G22" s="1737">
        <v>3</v>
      </c>
      <c r="I22" s="2293"/>
      <c r="J22" s="1061">
        <v>2003</v>
      </c>
      <c r="K22" s="1741">
        <v>2.75</v>
      </c>
      <c r="M22" s="2293"/>
      <c r="N22" s="1566" t="s">
        <v>453</v>
      </c>
      <c r="O22" s="1750">
        <v>2.9687936791877698</v>
      </c>
    </row>
    <row r="23" spans="1:15" x14ac:dyDescent="0.25">
      <c r="A23" s="2118"/>
      <c r="B23" s="1221">
        <v>2006</v>
      </c>
      <c r="C23" s="1735">
        <v>22</v>
      </c>
      <c r="D23" s="1736">
        <v>45</v>
      </c>
      <c r="E23" s="1736">
        <v>24</v>
      </c>
      <c r="F23" s="1736">
        <v>6</v>
      </c>
      <c r="G23" s="1737">
        <v>3</v>
      </c>
      <c r="I23" s="2293"/>
      <c r="J23" s="1061">
        <v>2006</v>
      </c>
      <c r="K23" s="1741">
        <v>2.77</v>
      </c>
      <c r="M23" s="2293"/>
      <c r="N23" s="1566" t="s">
        <v>452</v>
      </c>
      <c r="O23" s="1750">
        <v>2.7019539559333556</v>
      </c>
    </row>
    <row r="24" spans="1:15" ht="15.75" thickBot="1" x14ac:dyDescent="0.3">
      <c r="A24" s="2119"/>
      <c r="B24" s="926">
        <v>2009</v>
      </c>
      <c r="C24" s="1738">
        <v>22.716633516488425</v>
      </c>
      <c r="D24" s="1739">
        <v>42.824704833248468</v>
      </c>
      <c r="E24" s="1739">
        <v>25.320755093451609</v>
      </c>
      <c r="F24" s="1739">
        <v>6.1017980111446333</v>
      </c>
      <c r="G24" s="1740">
        <v>3.0361085456668735</v>
      </c>
      <c r="I24" s="2294"/>
      <c r="J24" s="1062">
        <v>2009</v>
      </c>
      <c r="K24" s="1742">
        <v>2.7610000000000001</v>
      </c>
      <c r="M24" s="2293"/>
      <c r="N24" s="1566" t="s">
        <v>450</v>
      </c>
      <c r="O24" s="1750">
        <v>2.7249969024612692</v>
      </c>
    </row>
    <row r="25" spans="1:15" ht="15.75" thickBot="1" x14ac:dyDescent="0.3">
      <c r="M25" s="2157"/>
      <c r="N25" s="1751" t="s">
        <v>483</v>
      </c>
      <c r="O25" s="1752">
        <v>2.1703393081665263</v>
      </c>
    </row>
    <row r="26" spans="1:15" x14ac:dyDescent="0.25">
      <c r="B26" s="1099"/>
      <c r="C26" s="3"/>
      <c r="D26" s="3"/>
      <c r="E26" s="3"/>
      <c r="F26" s="3"/>
    </row>
    <row r="27" spans="1:15" x14ac:dyDescent="0.25">
      <c r="A27" s="1630" t="s">
        <v>1556</v>
      </c>
    </row>
    <row r="29" spans="1:15" x14ac:dyDescent="0.25">
      <c r="A29" s="3" t="s">
        <v>138</v>
      </c>
    </row>
  </sheetData>
  <mergeCells count="9">
    <mergeCell ref="M13:M17"/>
    <mergeCell ref="M21:M25"/>
    <mergeCell ref="A5:A8"/>
    <mergeCell ref="A13:A16"/>
    <mergeCell ref="A21:A24"/>
    <mergeCell ref="I5:I8"/>
    <mergeCell ref="I13:I16"/>
    <mergeCell ref="I21:I24"/>
    <mergeCell ref="M5:M9"/>
  </mergeCells>
  <pageMargins left="0.7" right="0.7" top="0.78740157499999996" bottom="0.78740157499999996"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4"/>
  <dimension ref="A1:D5"/>
  <sheetViews>
    <sheetView workbookViewId="0">
      <selection activeCell="A3" sqref="A3:D3"/>
    </sheetView>
  </sheetViews>
  <sheetFormatPr baseColWidth="10" defaultRowHeight="15" x14ac:dyDescent="0.25"/>
  <sheetData>
    <row r="1" spans="1:4" ht="18.75" x14ac:dyDescent="0.3">
      <c r="A1" s="1" t="s">
        <v>139</v>
      </c>
      <c r="B1" s="1" t="s">
        <v>140</v>
      </c>
    </row>
    <row r="3" spans="1:4" x14ac:dyDescent="0.25">
      <c r="A3" s="1900" t="s">
        <v>1654</v>
      </c>
      <c r="B3" s="1900"/>
      <c r="C3" s="1900"/>
      <c r="D3" s="1900"/>
    </row>
    <row r="5" spans="1:4" s="3" customFormat="1" x14ac:dyDescent="0.25">
      <c r="A5" s="3" t="s">
        <v>141</v>
      </c>
    </row>
  </sheetData>
  <pageMargins left="0.7" right="0.7" top="0.78740157499999996" bottom="0.78740157499999996"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5"/>
  <dimension ref="A1:D5"/>
  <sheetViews>
    <sheetView workbookViewId="0">
      <selection activeCell="A3" sqref="A3:D3"/>
    </sheetView>
  </sheetViews>
  <sheetFormatPr baseColWidth="10" defaultRowHeight="15" x14ac:dyDescent="0.25"/>
  <sheetData>
    <row r="1" spans="1:4" ht="18.75" x14ac:dyDescent="0.3">
      <c r="A1" s="1" t="s">
        <v>142</v>
      </c>
      <c r="B1" s="1" t="s">
        <v>143</v>
      </c>
    </row>
    <row r="3" spans="1:4" x14ac:dyDescent="0.25">
      <c r="A3" s="1900" t="s">
        <v>1654</v>
      </c>
      <c r="B3" s="1900"/>
      <c r="C3" s="1900"/>
      <c r="D3" s="1900"/>
    </row>
    <row r="5" spans="1:4" s="3" customFormat="1" x14ac:dyDescent="0.25">
      <c r="A5" s="3" t="s">
        <v>141</v>
      </c>
    </row>
  </sheetData>
  <pageMargins left="0.7" right="0.7" top="0.78740157499999996" bottom="0.78740157499999996"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7">
    <tabColor theme="6" tint="0.39997558519241921"/>
  </sheetPr>
  <dimension ref="A1:G30"/>
  <sheetViews>
    <sheetView workbookViewId="0">
      <selection activeCell="E9" sqref="E9"/>
    </sheetView>
  </sheetViews>
  <sheetFormatPr baseColWidth="10" defaultRowHeight="15" x14ac:dyDescent="0.25"/>
  <cols>
    <col min="1" max="1" width="33" customWidth="1"/>
  </cols>
  <sheetData>
    <row r="1" spans="1:3" ht="18.75" x14ac:dyDescent="0.3">
      <c r="A1" s="1" t="s">
        <v>146</v>
      </c>
      <c r="B1" s="1" t="s">
        <v>147</v>
      </c>
    </row>
    <row r="2" spans="1:3" ht="15.75" thickBot="1" x14ac:dyDescent="0.3"/>
    <row r="3" spans="1:3" ht="15.75" thickBot="1" x14ac:dyDescent="0.3">
      <c r="A3" s="2063" t="s">
        <v>462</v>
      </c>
      <c r="B3" s="1889" t="s">
        <v>714</v>
      </c>
      <c r="C3" s="1891" t="s">
        <v>715</v>
      </c>
    </row>
    <row r="4" spans="1:3" s="563" customFormat="1" x14ac:dyDescent="0.25">
      <c r="A4" s="2062" t="s">
        <v>580</v>
      </c>
      <c r="B4" s="577">
        <v>92.684271797071261</v>
      </c>
      <c r="C4" s="575">
        <v>88.315305570578687</v>
      </c>
    </row>
    <row r="5" spans="1:3" x14ac:dyDescent="0.25">
      <c r="A5" s="574" t="s">
        <v>453</v>
      </c>
      <c r="B5" s="577">
        <v>92.715772594319319</v>
      </c>
      <c r="C5" s="575">
        <v>87.917117286562913</v>
      </c>
    </row>
    <row r="6" spans="1:3" s="3" customFormat="1" x14ac:dyDescent="0.25">
      <c r="A6" s="566" t="s">
        <v>818</v>
      </c>
      <c r="B6" s="578">
        <v>95.51143720328011</v>
      </c>
      <c r="C6" s="564">
        <v>89.787234042553195</v>
      </c>
    </row>
    <row r="7" spans="1:3" x14ac:dyDescent="0.25">
      <c r="A7" s="566" t="s">
        <v>819</v>
      </c>
      <c r="B7" s="576">
        <v>96.182266009852214</v>
      </c>
      <c r="C7" s="565">
        <v>92.359767891682779</v>
      </c>
    </row>
    <row r="8" spans="1:3" x14ac:dyDescent="0.25">
      <c r="A8" s="566" t="s">
        <v>820</v>
      </c>
      <c r="B8" s="576">
        <v>94.346108257605692</v>
      </c>
      <c r="C8" s="565">
        <v>87.184466019417471</v>
      </c>
    </row>
    <row r="9" spans="1:3" x14ac:dyDescent="0.25">
      <c r="A9" s="566" t="s">
        <v>821</v>
      </c>
      <c r="B9" s="576">
        <v>96.225362588322795</v>
      </c>
      <c r="C9" s="565">
        <v>92.00326397388821</v>
      </c>
    </row>
    <row r="10" spans="1:3" x14ac:dyDescent="0.25">
      <c r="A10" s="566" t="s">
        <v>822</v>
      </c>
      <c r="B10" s="576">
        <v>90.231980447934617</v>
      </c>
      <c r="C10" s="565">
        <v>86.31842352205193</v>
      </c>
    </row>
    <row r="11" spans="1:3" x14ac:dyDescent="0.25">
      <c r="A11" s="566" t="s">
        <v>823</v>
      </c>
      <c r="B11" s="576">
        <v>92.341269841269835</v>
      </c>
      <c r="C11" s="565">
        <v>88.119444035165273</v>
      </c>
    </row>
    <row r="12" spans="1:3" s="563" customFormat="1" ht="4.5" customHeight="1" x14ac:dyDescent="0.25">
      <c r="A12" s="566"/>
      <c r="B12" s="576"/>
      <c r="C12" s="565"/>
    </row>
    <row r="13" spans="1:3" x14ac:dyDescent="0.25">
      <c r="A13" s="571" t="s">
        <v>452</v>
      </c>
      <c r="B13" s="576">
        <v>89.878932596037032</v>
      </c>
      <c r="C13" s="565">
        <v>88.465447154471548</v>
      </c>
    </row>
    <row r="14" spans="1:3" x14ac:dyDescent="0.25">
      <c r="A14" s="566" t="s">
        <v>824</v>
      </c>
      <c r="B14" s="576">
        <v>97.401165537879976</v>
      </c>
      <c r="C14" s="565">
        <v>96.295180722891573</v>
      </c>
    </row>
    <row r="15" spans="1:3" x14ac:dyDescent="0.25">
      <c r="A15" s="566" t="s">
        <v>825</v>
      </c>
      <c r="B15" s="576">
        <v>88.898475697440318</v>
      </c>
      <c r="C15" s="565">
        <v>83.017241379310349</v>
      </c>
    </row>
    <row r="16" spans="1:3" x14ac:dyDescent="0.25">
      <c r="A16" s="566" t="s">
        <v>826</v>
      </c>
      <c r="B16" s="576">
        <v>94.580924855491332</v>
      </c>
      <c r="C16" s="565">
        <v>88.695652173913047</v>
      </c>
    </row>
    <row r="17" spans="1:7" x14ac:dyDescent="0.25">
      <c r="A17" s="570" t="s">
        <v>827</v>
      </c>
      <c r="B17" s="576">
        <v>90.887290167865714</v>
      </c>
      <c r="C17" s="565">
        <v>88.677450047573743</v>
      </c>
    </row>
    <row r="18" spans="1:7" x14ac:dyDescent="0.25">
      <c r="A18" s="570" t="s">
        <v>828</v>
      </c>
      <c r="B18" s="576">
        <v>82.647496281606351</v>
      </c>
      <c r="C18" s="565">
        <v>78.989943156974206</v>
      </c>
    </row>
    <row r="19" spans="1:7" x14ac:dyDescent="0.25">
      <c r="A19" s="570" t="s">
        <v>829</v>
      </c>
      <c r="B19" s="576">
        <v>87.247608926673749</v>
      </c>
      <c r="C19" s="565">
        <v>88.251411491198937</v>
      </c>
    </row>
    <row r="20" spans="1:7" s="563" customFormat="1" ht="4.5" customHeight="1" x14ac:dyDescent="0.25">
      <c r="A20" s="572"/>
      <c r="B20" s="579"/>
      <c r="C20" s="573"/>
    </row>
    <row r="21" spans="1:7" s="563" customFormat="1" ht="15.75" thickBot="1" x14ac:dyDescent="0.3">
      <c r="A21" s="582" t="s">
        <v>830</v>
      </c>
      <c r="B21" s="580">
        <v>92.4</v>
      </c>
      <c r="C21" s="581">
        <v>88.2</v>
      </c>
    </row>
    <row r="23" spans="1:7" x14ac:dyDescent="0.25">
      <c r="A23" s="2281" t="s">
        <v>831</v>
      </c>
      <c r="B23" s="2282"/>
      <c r="C23" s="2282"/>
      <c r="D23" s="2282"/>
      <c r="E23" s="2282"/>
      <c r="F23" s="2282"/>
      <c r="G23" s="2282"/>
    </row>
    <row r="24" spans="1:7" x14ac:dyDescent="0.25">
      <c r="A24" s="2282"/>
      <c r="B24" s="2282"/>
      <c r="C24" s="2282"/>
      <c r="D24" s="2282"/>
      <c r="E24" s="2282"/>
      <c r="F24" s="2282"/>
      <c r="G24" s="2282"/>
    </row>
    <row r="25" spans="1:7" x14ac:dyDescent="0.25">
      <c r="A25" s="2282"/>
      <c r="B25" s="2282"/>
      <c r="C25" s="2282"/>
      <c r="D25" s="2282"/>
      <c r="E25" s="2282"/>
      <c r="F25" s="2282"/>
      <c r="G25" s="2282"/>
    </row>
    <row r="26" spans="1:7" x14ac:dyDescent="0.25">
      <c r="A26" s="2282"/>
      <c r="B26" s="2282"/>
      <c r="C26" s="2282"/>
      <c r="D26" s="2282"/>
      <c r="E26" s="2282"/>
      <c r="F26" s="2282"/>
      <c r="G26" s="2282"/>
    </row>
    <row r="27" spans="1:7" x14ac:dyDescent="0.25">
      <c r="A27" s="2282"/>
      <c r="B27" s="2282"/>
      <c r="C27" s="2282"/>
      <c r="D27" s="2282"/>
      <c r="E27" s="2282"/>
      <c r="F27" s="2282"/>
      <c r="G27" s="2282"/>
    </row>
    <row r="28" spans="1:7" x14ac:dyDescent="0.25">
      <c r="A28" s="2282"/>
      <c r="B28" s="2282"/>
      <c r="C28" s="2282"/>
      <c r="D28" s="2282"/>
      <c r="E28" s="2282"/>
      <c r="F28" s="2282"/>
      <c r="G28" s="2282"/>
    </row>
    <row r="30" spans="1:7" x14ac:dyDescent="0.25">
      <c r="A30" s="2" t="s">
        <v>832</v>
      </c>
    </row>
  </sheetData>
  <mergeCells count="1">
    <mergeCell ref="A23:G28"/>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7" tint="0.39997558519241921"/>
  </sheetPr>
  <dimension ref="A1:J17"/>
  <sheetViews>
    <sheetView workbookViewId="0">
      <selection activeCell="E23" sqref="E23"/>
    </sheetView>
  </sheetViews>
  <sheetFormatPr baseColWidth="10" defaultRowHeight="15" x14ac:dyDescent="0.25"/>
  <cols>
    <col min="2" max="2" width="31" customWidth="1"/>
    <col min="4" max="4" width="30.28515625" customWidth="1"/>
    <col min="5" max="5" width="28.5703125" customWidth="1"/>
    <col min="6" max="6" width="17.140625" customWidth="1"/>
    <col min="8" max="8" width="13.85546875" customWidth="1"/>
    <col min="9" max="9" width="13" customWidth="1"/>
  </cols>
  <sheetData>
    <row r="1" spans="1:10" ht="18.75" x14ac:dyDescent="0.3">
      <c r="A1" s="1" t="s">
        <v>14</v>
      </c>
      <c r="B1" s="1" t="s">
        <v>15</v>
      </c>
    </row>
    <row r="2" spans="1:10" ht="15.75" thickBot="1" x14ac:dyDescent="0.3"/>
    <row r="3" spans="1:10" x14ac:dyDescent="0.25">
      <c r="A3" s="2420" t="s">
        <v>365</v>
      </c>
      <c r="B3" s="2422" t="s">
        <v>366</v>
      </c>
      <c r="C3" s="2424" t="s">
        <v>367</v>
      </c>
      <c r="D3" s="2424"/>
      <c r="E3" s="2424"/>
      <c r="F3" s="2425"/>
      <c r="G3" s="143"/>
      <c r="H3" s="143"/>
      <c r="I3" s="143"/>
      <c r="J3" s="143"/>
    </row>
    <row r="4" spans="1:10" ht="15.75" thickBot="1" x14ac:dyDescent="0.3">
      <c r="A4" s="2421"/>
      <c r="B4" s="2423"/>
      <c r="C4" s="167" t="s">
        <v>368</v>
      </c>
      <c r="D4" s="167" t="s">
        <v>369</v>
      </c>
      <c r="E4" s="167" t="s">
        <v>370</v>
      </c>
      <c r="F4" s="2426" t="s">
        <v>371</v>
      </c>
      <c r="G4" s="143"/>
      <c r="H4" s="143"/>
      <c r="I4" s="143"/>
      <c r="J4" s="143"/>
    </row>
    <row r="5" spans="1:10" ht="15.75" thickBot="1" x14ac:dyDescent="0.3">
      <c r="A5" s="2421"/>
      <c r="B5" s="2428" t="s">
        <v>372</v>
      </c>
      <c r="C5" s="2429"/>
      <c r="D5" s="2429"/>
      <c r="E5" s="2429"/>
      <c r="F5" s="2427"/>
      <c r="G5" s="143"/>
      <c r="H5" s="151" t="s">
        <v>373</v>
      </c>
      <c r="I5" s="152" t="s">
        <v>374</v>
      </c>
      <c r="J5" s="153" t="s">
        <v>375</v>
      </c>
    </row>
    <row r="6" spans="1:10" x14ac:dyDescent="0.25">
      <c r="A6" s="164" t="s">
        <v>340</v>
      </c>
      <c r="B6" s="161">
        <v>8283.2366899993212</v>
      </c>
      <c r="C6" s="159">
        <v>1543.2894000000083</v>
      </c>
      <c r="D6" s="158">
        <v>1138.7243000000008</v>
      </c>
      <c r="E6" s="158">
        <v>404.56510000000168</v>
      </c>
      <c r="F6" s="160">
        <v>18.631477739411725</v>
      </c>
      <c r="G6" s="106"/>
      <c r="H6" s="146">
        <v>0.13747335040840106</v>
      </c>
      <c r="I6" s="145">
        <v>4.884142698571551E-2</v>
      </c>
      <c r="J6" s="147">
        <v>0.18631477739411656</v>
      </c>
    </row>
    <row r="7" spans="1:10" x14ac:dyDescent="0.25">
      <c r="A7" s="165" t="s">
        <v>328</v>
      </c>
      <c r="B7" s="162">
        <v>281.9880200000012</v>
      </c>
      <c r="C7" s="111">
        <v>27.149799999999896</v>
      </c>
      <c r="D7" s="144">
        <v>20.172359999999955</v>
      </c>
      <c r="E7" s="144">
        <v>6.9774400000000005</v>
      </c>
      <c r="F7" s="154">
        <v>9.6279976716740592</v>
      </c>
      <c r="G7" s="106"/>
      <c r="H7" s="146">
        <v>7.1536230510785059E-2</v>
      </c>
      <c r="I7" s="145">
        <v>2.4743746205955739E-2</v>
      </c>
      <c r="J7" s="147">
        <v>9.6279976716740795E-2</v>
      </c>
    </row>
    <row r="8" spans="1:10" x14ac:dyDescent="0.25">
      <c r="A8" s="165" t="s">
        <v>329</v>
      </c>
      <c r="B8" s="162">
        <v>554.1101500000068</v>
      </c>
      <c r="C8" s="111">
        <v>57.90583999999992</v>
      </c>
      <c r="D8" s="144">
        <v>45.305659999999975</v>
      </c>
      <c r="E8" s="144">
        <v>12.600180000000014</v>
      </c>
      <c r="F8" s="154">
        <v>10.45023990266181</v>
      </c>
      <c r="G8" s="106"/>
      <c r="H8" s="146">
        <v>8.1762913023700104E-2</v>
      </c>
      <c r="I8" s="145">
        <v>2.273948600291812E-2</v>
      </c>
      <c r="J8" s="147">
        <v>0.10450239902661823</v>
      </c>
    </row>
    <row r="9" spans="1:10" x14ac:dyDescent="0.25">
      <c r="A9" s="165" t="s">
        <v>337</v>
      </c>
      <c r="B9" s="162">
        <v>1591.8262400000365</v>
      </c>
      <c r="C9" s="111">
        <v>195.70899999999966</v>
      </c>
      <c r="D9" s="144">
        <v>140.55946999999978</v>
      </c>
      <c r="E9" s="144">
        <v>55.149530000000077</v>
      </c>
      <c r="F9" s="154">
        <v>12.294620799817647</v>
      </c>
      <c r="G9" s="106"/>
      <c r="H9" s="146">
        <v>8.8300762022867865E-2</v>
      </c>
      <c r="I9" s="145">
        <v>3.464544597530872E-2</v>
      </c>
      <c r="J9" s="147">
        <v>0.12294620799817658</v>
      </c>
    </row>
    <row r="10" spans="1:10" x14ac:dyDescent="0.25">
      <c r="A10" s="165" t="s">
        <v>338</v>
      </c>
      <c r="B10" s="162">
        <v>1391.0635800000009</v>
      </c>
      <c r="C10" s="111">
        <v>211.11862999999965</v>
      </c>
      <c r="D10" s="144">
        <v>153.30955999999952</v>
      </c>
      <c r="E10" s="144">
        <v>57.809069999999871</v>
      </c>
      <c r="F10" s="154">
        <v>15.176777901122213</v>
      </c>
      <c r="G10" s="106"/>
      <c r="H10" s="146">
        <v>0.11021031835223478</v>
      </c>
      <c r="I10" s="145">
        <v>4.1557460658987154E-2</v>
      </c>
      <c r="J10" s="147">
        <v>0.15176777901122193</v>
      </c>
    </row>
    <row r="11" spans="1:10" x14ac:dyDescent="0.25">
      <c r="A11" s="165" t="s">
        <v>332</v>
      </c>
      <c r="B11" s="162">
        <v>522.61158000000614</v>
      </c>
      <c r="C11" s="111">
        <v>91.594840000000005</v>
      </c>
      <c r="D11" s="144">
        <v>68.088169999999749</v>
      </c>
      <c r="E11" s="144">
        <v>23.506670000000039</v>
      </c>
      <c r="F11" s="154">
        <v>17.526370158119903</v>
      </c>
      <c r="G11" s="106"/>
      <c r="H11" s="146">
        <v>0.13028446480271055</v>
      </c>
      <c r="I11" s="145">
        <v>4.4979236778488071E-2</v>
      </c>
      <c r="J11" s="147">
        <v>0.17526370158119864</v>
      </c>
    </row>
    <row r="12" spans="1:10" x14ac:dyDescent="0.25">
      <c r="A12" s="165" t="s">
        <v>333</v>
      </c>
      <c r="B12" s="162">
        <v>1196.4315600000098</v>
      </c>
      <c r="C12" s="111">
        <v>122.20927000000012</v>
      </c>
      <c r="D12" s="144">
        <v>96.822310000000229</v>
      </c>
      <c r="E12" s="144">
        <v>25.386959999999991</v>
      </c>
      <c r="F12" s="154">
        <v>10.214480634395763</v>
      </c>
      <c r="G12" s="106"/>
      <c r="H12" s="146">
        <v>8.0925907705075448E-2</v>
      </c>
      <c r="I12" s="145">
        <v>2.1218898638882263E-2</v>
      </c>
      <c r="J12" s="147">
        <v>0.10214480634395771</v>
      </c>
    </row>
    <row r="13" spans="1:10" x14ac:dyDescent="0.25">
      <c r="A13" s="165" t="s">
        <v>334</v>
      </c>
      <c r="B13" s="162">
        <v>699.53566000000103</v>
      </c>
      <c r="C13" s="111">
        <v>115.06761999999985</v>
      </c>
      <c r="D13" s="144">
        <v>84.677520000000015</v>
      </c>
      <c r="E13" s="144">
        <v>30.390100000000015</v>
      </c>
      <c r="F13" s="154">
        <v>16.449142849987044</v>
      </c>
      <c r="G13" s="106"/>
      <c r="H13" s="146">
        <v>0.12104818216129237</v>
      </c>
      <c r="I13" s="145">
        <v>4.3443246338578323E-2</v>
      </c>
      <c r="J13" s="147">
        <v>0.1644914284998707</v>
      </c>
    </row>
    <row r="14" spans="1:10" x14ac:dyDescent="0.25">
      <c r="A14" s="165" t="s">
        <v>335</v>
      </c>
      <c r="B14" s="162">
        <v>365.90914000000095</v>
      </c>
      <c r="C14" s="111">
        <v>80.543830000000199</v>
      </c>
      <c r="D14" s="144">
        <v>54.533140000000053</v>
      </c>
      <c r="E14" s="144">
        <v>26.010689999999997</v>
      </c>
      <c r="F14" s="154">
        <v>22.011975431933728</v>
      </c>
      <c r="G14" s="106"/>
      <c r="H14" s="146">
        <v>0.14903464832827054</v>
      </c>
      <c r="I14" s="145">
        <v>7.1085105991066336E-2</v>
      </c>
      <c r="J14" s="147">
        <v>0.22011975431933689</v>
      </c>
    </row>
    <row r="15" spans="1:10" ht="15.75" thickBot="1" x14ac:dyDescent="0.3">
      <c r="A15" s="166" t="s">
        <v>336</v>
      </c>
      <c r="B15" s="163">
        <v>1679.7607599999913</v>
      </c>
      <c r="C15" s="156">
        <v>641.99057000000198</v>
      </c>
      <c r="D15" s="155">
        <v>475.25610999999998</v>
      </c>
      <c r="E15" s="155">
        <v>166.73445999999996</v>
      </c>
      <c r="F15" s="157">
        <v>38.219166996138505</v>
      </c>
      <c r="G15" s="106"/>
      <c r="H15" s="148">
        <v>0.28293083236448652</v>
      </c>
      <c r="I15" s="149">
        <v>9.9260837596897328E-2</v>
      </c>
      <c r="J15" s="150">
        <v>0.38219166996138387</v>
      </c>
    </row>
    <row r="17" spans="1:1" s="3" customFormat="1" x14ac:dyDescent="0.25">
      <c r="A17" s="3" t="s">
        <v>6</v>
      </c>
    </row>
  </sheetData>
  <mergeCells count="5">
    <mergeCell ref="A3:A5"/>
    <mergeCell ref="B3:B4"/>
    <mergeCell ref="C3:F3"/>
    <mergeCell ref="F4:F5"/>
    <mergeCell ref="B5:E5"/>
  </mergeCells>
  <pageMargins left="0.7" right="0.7" top="0.78740157499999996" bottom="0.78740157499999996"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6">
    <tabColor theme="6" tint="0.39997558519241921"/>
  </sheetPr>
  <dimension ref="A1:K35"/>
  <sheetViews>
    <sheetView workbookViewId="0">
      <selection activeCell="H36" sqref="H36"/>
    </sheetView>
  </sheetViews>
  <sheetFormatPr baseColWidth="10" defaultRowHeight="15" x14ac:dyDescent="0.25"/>
  <cols>
    <col min="1" max="1" width="14.7109375" customWidth="1"/>
    <col min="7" max="7" width="16.42578125" bestFit="1" customWidth="1"/>
  </cols>
  <sheetData>
    <row r="1" spans="1:11" ht="18.75" x14ac:dyDescent="0.3">
      <c r="A1" s="1" t="s">
        <v>144</v>
      </c>
      <c r="B1" s="1" t="s">
        <v>145</v>
      </c>
    </row>
    <row r="2" spans="1:11" ht="15.75" thickBot="1" x14ac:dyDescent="0.3"/>
    <row r="3" spans="1:11" ht="30.75" thickBot="1" x14ac:dyDescent="0.3">
      <c r="A3" s="585" t="s">
        <v>736</v>
      </c>
      <c r="B3" s="586" t="s">
        <v>833</v>
      </c>
      <c r="C3" s="586" t="s">
        <v>834</v>
      </c>
      <c r="D3" s="586" t="s">
        <v>835</v>
      </c>
      <c r="E3" s="587" t="s">
        <v>836</v>
      </c>
      <c r="F3" s="588"/>
      <c r="G3" s="585" t="s">
        <v>864</v>
      </c>
      <c r="H3" s="586" t="s">
        <v>833</v>
      </c>
      <c r="I3" s="586" t="s">
        <v>834</v>
      </c>
      <c r="J3" s="586" t="s">
        <v>835</v>
      </c>
      <c r="K3" s="587" t="s">
        <v>836</v>
      </c>
    </row>
    <row r="4" spans="1:11" ht="15.75" thickBot="1" x14ac:dyDescent="0.3">
      <c r="A4" s="589" t="s">
        <v>375</v>
      </c>
      <c r="B4" s="590">
        <v>97.4</v>
      </c>
      <c r="C4" s="590">
        <v>0.5</v>
      </c>
      <c r="D4" s="590">
        <v>1.3</v>
      </c>
      <c r="E4" s="591">
        <v>0.8</v>
      </c>
      <c r="F4" s="588"/>
      <c r="G4" s="589" t="s">
        <v>375</v>
      </c>
      <c r="H4" s="590">
        <v>87.6</v>
      </c>
      <c r="I4" s="590">
        <v>2.9</v>
      </c>
      <c r="J4" s="590">
        <v>8.8000000000000007</v>
      </c>
      <c r="K4" s="591">
        <v>0.7</v>
      </c>
    </row>
    <row r="5" spans="1:11" s="3" customFormat="1" x14ac:dyDescent="0.25">
      <c r="A5" s="592" t="s">
        <v>837</v>
      </c>
      <c r="B5" s="593">
        <v>97.8</v>
      </c>
      <c r="C5" s="593">
        <v>0.5</v>
      </c>
      <c r="D5" s="593">
        <v>0.8</v>
      </c>
      <c r="E5" s="594">
        <v>0.9</v>
      </c>
      <c r="F5" s="588"/>
      <c r="G5" s="592" t="s">
        <v>838</v>
      </c>
      <c r="H5" s="593">
        <v>84</v>
      </c>
      <c r="I5" s="593">
        <v>3.3</v>
      </c>
      <c r="J5" s="593">
        <v>11.9</v>
      </c>
      <c r="K5" s="594">
        <v>0.8</v>
      </c>
    </row>
    <row r="6" spans="1:11" x14ac:dyDescent="0.25">
      <c r="A6" s="595" t="s">
        <v>839</v>
      </c>
      <c r="B6" s="596">
        <v>97.6</v>
      </c>
      <c r="C6" s="596">
        <v>0.7</v>
      </c>
      <c r="D6" s="596">
        <v>0.9</v>
      </c>
      <c r="E6" s="597">
        <v>0.8</v>
      </c>
      <c r="F6" s="588"/>
      <c r="G6" s="595" t="s">
        <v>840</v>
      </c>
      <c r="H6" s="596">
        <v>86.3</v>
      </c>
      <c r="I6" s="596">
        <v>3.7</v>
      </c>
      <c r="J6" s="596">
        <v>9.1</v>
      </c>
      <c r="K6" s="597">
        <v>0.9</v>
      </c>
    </row>
    <row r="7" spans="1:11" x14ac:dyDescent="0.25">
      <c r="A7" s="595" t="s">
        <v>841</v>
      </c>
      <c r="B7" s="596">
        <v>96.9</v>
      </c>
      <c r="C7" s="596">
        <v>0.9</v>
      </c>
      <c r="D7" s="596">
        <v>1.3</v>
      </c>
      <c r="E7" s="597">
        <v>0.9</v>
      </c>
      <c r="F7" s="588"/>
      <c r="G7" s="595" t="s">
        <v>842</v>
      </c>
      <c r="H7" s="596">
        <v>86.2</v>
      </c>
      <c r="I7" s="596">
        <v>4.5</v>
      </c>
      <c r="J7" s="596">
        <v>8.1999999999999993</v>
      </c>
      <c r="K7" s="597">
        <v>1.1000000000000001</v>
      </c>
    </row>
    <row r="8" spans="1:11" ht="15.75" thickBot="1" x14ac:dyDescent="0.3">
      <c r="A8" s="598" t="s">
        <v>843</v>
      </c>
      <c r="B8" s="599">
        <v>97.5</v>
      </c>
      <c r="C8" s="599">
        <v>0</v>
      </c>
      <c r="D8" s="599">
        <v>1.9</v>
      </c>
      <c r="E8" s="600">
        <v>0.6</v>
      </c>
      <c r="F8" s="588"/>
      <c r="G8" s="598" t="s">
        <v>844</v>
      </c>
      <c r="H8" s="599">
        <v>94.4</v>
      </c>
      <c r="I8" s="599">
        <v>0.1</v>
      </c>
      <c r="J8" s="599">
        <v>5.4</v>
      </c>
      <c r="K8" s="600">
        <v>0.1</v>
      </c>
    </row>
    <row r="9" spans="1:11" ht="15.75" thickBot="1" x14ac:dyDescent="0.3">
      <c r="A9" s="588"/>
      <c r="B9" s="588"/>
      <c r="C9" s="588"/>
      <c r="D9" s="588"/>
      <c r="E9" s="588"/>
      <c r="F9" s="588"/>
      <c r="G9" s="592" t="s">
        <v>845</v>
      </c>
      <c r="H9" s="593">
        <v>89.6</v>
      </c>
      <c r="I9" s="593">
        <v>2.5</v>
      </c>
      <c r="J9" s="593">
        <v>7.1</v>
      </c>
      <c r="K9" s="594">
        <v>0.8</v>
      </c>
    </row>
    <row r="10" spans="1:11" x14ac:dyDescent="0.25">
      <c r="A10" s="2286" t="s">
        <v>562</v>
      </c>
      <c r="B10" s="2288" t="s">
        <v>833</v>
      </c>
      <c r="C10" s="2288" t="s">
        <v>834</v>
      </c>
      <c r="D10" s="2288" t="s">
        <v>835</v>
      </c>
      <c r="E10" s="2290" t="s">
        <v>836</v>
      </c>
      <c r="F10" s="588"/>
      <c r="G10" s="595" t="s">
        <v>846</v>
      </c>
      <c r="H10" s="596">
        <v>82.2</v>
      </c>
      <c r="I10" s="596">
        <v>4</v>
      </c>
      <c r="J10" s="596">
        <v>13.2</v>
      </c>
      <c r="K10" s="597">
        <v>0.6</v>
      </c>
    </row>
    <row r="11" spans="1:11" ht="15.75" thickBot="1" x14ac:dyDescent="0.3">
      <c r="A11" s="2287"/>
      <c r="B11" s="2289"/>
      <c r="C11" s="2289"/>
      <c r="D11" s="2289"/>
      <c r="E11" s="2291"/>
      <c r="F11" s="588"/>
      <c r="G11" s="598" t="s">
        <v>847</v>
      </c>
      <c r="H11" s="599">
        <v>88.4</v>
      </c>
      <c r="I11" s="599">
        <v>1.3</v>
      </c>
      <c r="J11" s="599">
        <v>9.1</v>
      </c>
      <c r="K11" s="600">
        <v>1.2</v>
      </c>
    </row>
    <row r="12" spans="1:11" ht="15.75" thickBot="1" x14ac:dyDescent="0.3">
      <c r="A12" s="598" t="s">
        <v>375</v>
      </c>
      <c r="B12" s="599">
        <v>94.4</v>
      </c>
      <c r="C12" s="599">
        <v>1.7</v>
      </c>
      <c r="D12" s="599">
        <v>3.6</v>
      </c>
      <c r="E12" s="600">
        <v>0.3</v>
      </c>
      <c r="F12" s="588"/>
      <c r="G12" s="588"/>
      <c r="H12" s="588"/>
      <c r="I12" s="588"/>
      <c r="J12" s="588"/>
      <c r="K12" s="588"/>
    </row>
    <row r="13" spans="1:11" x14ac:dyDescent="0.25">
      <c r="A13" s="592" t="s">
        <v>837</v>
      </c>
      <c r="B13" s="593">
        <v>96.6</v>
      </c>
      <c r="C13" s="593">
        <v>1.2</v>
      </c>
      <c r="D13" s="593">
        <v>1.9</v>
      </c>
      <c r="E13" s="594">
        <v>0.3</v>
      </c>
      <c r="F13" s="588"/>
      <c r="G13" s="2285" t="s">
        <v>848</v>
      </c>
      <c r="H13" s="2285"/>
      <c r="I13" s="2285"/>
      <c r="J13" s="2285"/>
      <c r="K13" s="2285"/>
    </row>
    <row r="14" spans="1:11" x14ac:dyDescent="0.25">
      <c r="A14" s="595" t="s">
        <v>839</v>
      </c>
      <c r="B14" s="596">
        <v>95.9</v>
      </c>
      <c r="C14" s="596">
        <v>1.3</v>
      </c>
      <c r="D14" s="596">
        <v>2.6</v>
      </c>
      <c r="E14" s="597">
        <v>0.2</v>
      </c>
      <c r="F14" s="588"/>
      <c r="G14" s="2285" t="s">
        <v>849</v>
      </c>
      <c r="H14" s="2285"/>
      <c r="I14" s="2285"/>
      <c r="J14" s="2285"/>
      <c r="K14" s="2285"/>
    </row>
    <row r="15" spans="1:11" x14ac:dyDescent="0.25">
      <c r="A15" s="595" t="s">
        <v>841</v>
      </c>
      <c r="B15" s="596">
        <v>93.5</v>
      </c>
      <c r="C15" s="596">
        <v>1.8</v>
      </c>
      <c r="D15" s="596">
        <v>4.4000000000000004</v>
      </c>
      <c r="E15" s="597">
        <v>0.3</v>
      </c>
      <c r="F15" s="588"/>
      <c r="G15" s="588"/>
      <c r="H15" s="588"/>
      <c r="I15" s="588"/>
      <c r="J15" s="588"/>
      <c r="K15" s="588"/>
    </row>
    <row r="16" spans="1:11" ht="15.75" thickBot="1" x14ac:dyDescent="0.3">
      <c r="A16" s="598" t="s">
        <v>843</v>
      </c>
      <c r="B16" s="599">
        <v>91.6</v>
      </c>
      <c r="C16" s="599">
        <v>2.6</v>
      </c>
      <c r="D16" s="599">
        <v>5.5</v>
      </c>
      <c r="E16" s="600">
        <v>0.3</v>
      </c>
      <c r="F16" s="588"/>
      <c r="G16" s="588"/>
      <c r="H16" s="588"/>
      <c r="I16" s="588"/>
      <c r="J16" s="588"/>
      <c r="K16" s="588"/>
    </row>
    <row r="17" spans="1:11" ht="15.75" thickBot="1" x14ac:dyDescent="0.3">
      <c r="A17" s="588"/>
      <c r="B17" s="588"/>
      <c r="C17" s="588"/>
      <c r="D17" s="588"/>
      <c r="E17" s="588"/>
      <c r="F17" s="601"/>
      <c r="G17" s="601"/>
      <c r="H17" s="601"/>
      <c r="I17" s="601"/>
      <c r="J17" s="601"/>
      <c r="K17" s="601"/>
    </row>
    <row r="18" spans="1:11" ht="30.75" thickBot="1" x14ac:dyDescent="0.3">
      <c r="A18" s="602" t="s">
        <v>865</v>
      </c>
      <c r="B18" s="603" t="s">
        <v>833</v>
      </c>
      <c r="C18" s="603" t="s">
        <v>834</v>
      </c>
      <c r="D18" s="603" t="s">
        <v>835</v>
      </c>
      <c r="E18" s="587" t="s">
        <v>836</v>
      </c>
      <c r="F18" s="588"/>
      <c r="G18" s="602" t="s">
        <v>866</v>
      </c>
      <c r="H18" s="603" t="s">
        <v>833</v>
      </c>
      <c r="I18" s="603" t="s">
        <v>834</v>
      </c>
      <c r="J18" s="603" t="s">
        <v>835</v>
      </c>
      <c r="K18" s="587" t="s">
        <v>836</v>
      </c>
    </row>
    <row r="19" spans="1:11" ht="15.75" thickBot="1" x14ac:dyDescent="0.3">
      <c r="A19" s="604" t="s">
        <v>375</v>
      </c>
      <c r="B19" s="605">
        <v>85.7</v>
      </c>
      <c r="C19" s="605">
        <v>2.2999999999999998</v>
      </c>
      <c r="D19" s="605">
        <v>11.9</v>
      </c>
      <c r="E19" s="606">
        <v>0.1</v>
      </c>
      <c r="F19" s="601"/>
      <c r="G19" s="604" t="s">
        <v>375</v>
      </c>
      <c r="H19" s="605">
        <v>88.2</v>
      </c>
      <c r="I19" s="605">
        <v>2.5</v>
      </c>
      <c r="J19" s="605">
        <v>9.3000000000000007</v>
      </c>
      <c r="K19" s="606">
        <v>0</v>
      </c>
    </row>
    <row r="20" spans="1:11" x14ac:dyDescent="0.25">
      <c r="A20" s="592" t="s">
        <v>838</v>
      </c>
      <c r="B20" s="607">
        <v>80.3</v>
      </c>
      <c r="C20" s="607">
        <v>2.9</v>
      </c>
      <c r="D20" s="607">
        <v>16.600000000000001</v>
      </c>
      <c r="E20" s="608">
        <v>0.2</v>
      </c>
      <c r="F20" s="601"/>
      <c r="G20" s="592" t="s">
        <v>838</v>
      </c>
      <c r="H20" s="607">
        <v>82.7</v>
      </c>
      <c r="I20" s="607">
        <v>2.5</v>
      </c>
      <c r="J20" s="607">
        <v>14.7</v>
      </c>
      <c r="K20" s="608">
        <v>0.1</v>
      </c>
    </row>
    <row r="21" spans="1:11" x14ac:dyDescent="0.25">
      <c r="A21" s="595" t="s">
        <v>840</v>
      </c>
      <c r="B21" s="609">
        <v>85</v>
      </c>
      <c r="C21" s="609">
        <v>3.1</v>
      </c>
      <c r="D21" s="609">
        <v>11.8</v>
      </c>
      <c r="E21" s="610">
        <v>0.1</v>
      </c>
      <c r="F21" s="601"/>
      <c r="G21" s="595" t="s">
        <v>840</v>
      </c>
      <c r="H21" s="609">
        <v>85.6</v>
      </c>
      <c r="I21" s="609">
        <v>2.6</v>
      </c>
      <c r="J21" s="609">
        <v>11.7</v>
      </c>
      <c r="K21" s="610">
        <v>0.1</v>
      </c>
    </row>
    <row r="22" spans="1:11" x14ac:dyDescent="0.25">
      <c r="A22" s="595" t="s">
        <v>842</v>
      </c>
      <c r="B22" s="609">
        <v>93.4</v>
      </c>
      <c r="C22" s="609">
        <v>0.6</v>
      </c>
      <c r="D22" s="609">
        <v>6</v>
      </c>
      <c r="E22" s="610">
        <v>0</v>
      </c>
      <c r="F22" s="601"/>
      <c r="G22" s="595" t="s">
        <v>842</v>
      </c>
      <c r="H22" s="609">
        <v>88.6</v>
      </c>
      <c r="I22" s="609">
        <v>3.2</v>
      </c>
      <c r="J22" s="609">
        <v>8.1999999999999993</v>
      </c>
      <c r="K22" s="610">
        <v>0</v>
      </c>
    </row>
    <row r="23" spans="1:11" ht="15.75" thickBot="1" x14ac:dyDescent="0.3">
      <c r="A23" s="598" t="s">
        <v>844</v>
      </c>
      <c r="B23" s="611">
        <v>95.6</v>
      </c>
      <c r="C23" s="611">
        <v>0</v>
      </c>
      <c r="D23" s="611">
        <v>4.3</v>
      </c>
      <c r="E23" s="612">
        <v>0.1</v>
      </c>
      <c r="F23" s="601"/>
      <c r="G23" s="595" t="s">
        <v>844</v>
      </c>
      <c r="H23" s="609">
        <v>90</v>
      </c>
      <c r="I23" s="609">
        <v>3.7</v>
      </c>
      <c r="J23" s="609">
        <v>6.3</v>
      </c>
      <c r="K23" s="610">
        <v>0</v>
      </c>
    </row>
    <row r="24" spans="1:11" ht="15.75" thickBot="1" x14ac:dyDescent="0.3">
      <c r="A24" s="613" t="s">
        <v>850</v>
      </c>
      <c r="B24" s="607">
        <v>82.2</v>
      </c>
      <c r="C24" s="607">
        <v>2.4</v>
      </c>
      <c r="D24" s="607">
        <v>15.2</v>
      </c>
      <c r="E24" s="608">
        <v>0.2</v>
      </c>
      <c r="F24" s="601"/>
      <c r="G24" s="598" t="s">
        <v>851</v>
      </c>
      <c r="H24" s="611">
        <v>97.3</v>
      </c>
      <c r="I24" s="611">
        <v>0</v>
      </c>
      <c r="J24" s="611">
        <v>2.7</v>
      </c>
      <c r="K24" s="612">
        <v>0</v>
      </c>
    </row>
    <row r="25" spans="1:11" x14ac:dyDescent="0.25">
      <c r="A25" s="614" t="s">
        <v>507</v>
      </c>
      <c r="B25" s="609">
        <v>76.3</v>
      </c>
      <c r="C25" s="609">
        <v>4.8</v>
      </c>
      <c r="D25" s="609">
        <v>18.899999999999999</v>
      </c>
      <c r="E25" s="610">
        <v>0</v>
      </c>
      <c r="F25" s="601"/>
      <c r="G25" s="613" t="s">
        <v>852</v>
      </c>
      <c r="H25" s="607">
        <v>87.3</v>
      </c>
      <c r="I25" s="607">
        <v>2.2000000000000002</v>
      </c>
      <c r="J25" s="607">
        <v>10.5</v>
      </c>
      <c r="K25" s="608">
        <v>0</v>
      </c>
    </row>
    <row r="26" spans="1:11" x14ac:dyDescent="0.25">
      <c r="A26" s="615" t="s">
        <v>853</v>
      </c>
      <c r="B26" s="609">
        <v>86.3</v>
      </c>
      <c r="C26" s="609">
        <v>1.6</v>
      </c>
      <c r="D26" s="609">
        <v>11.9</v>
      </c>
      <c r="E26" s="610">
        <v>0.2</v>
      </c>
      <c r="F26" s="601"/>
      <c r="G26" s="615" t="s">
        <v>854</v>
      </c>
      <c r="H26" s="609">
        <v>86.4</v>
      </c>
      <c r="I26" s="609">
        <v>3.4</v>
      </c>
      <c r="J26" s="609">
        <v>10.199999999999999</v>
      </c>
      <c r="K26" s="610">
        <v>0</v>
      </c>
    </row>
    <row r="27" spans="1:11" x14ac:dyDescent="0.25">
      <c r="A27" s="615" t="s">
        <v>509</v>
      </c>
      <c r="B27" s="609">
        <v>93.4</v>
      </c>
      <c r="C27" s="609">
        <v>0.7</v>
      </c>
      <c r="D27" s="609">
        <v>5.9</v>
      </c>
      <c r="E27" s="610">
        <v>0</v>
      </c>
      <c r="F27" s="601"/>
      <c r="G27" s="615" t="s">
        <v>855</v>
      </c>
      <c r="H27" s="609">
        <v>92.1</v>
      </c>
      <c r="I27" s="609">
        <v>1.8</v>
      </c>
      <c r="J27" s="609">
        <v>6</v>
      </c>
      <c r="K27" s="610">
        <v>0.1</v>
      </c>
    </row>
    <row r="28" spans="1:11" ht="15.75" thickBot="1" x14ac:dyDescent="0.3">
      <c r="A28" s="616" t="s">
        <v>856</v>
      </c>
      <c r="B28" s="611">
        <v>96.2</v>
      </c>
      <c r="C28" s="611">
        <v>0.5</v>
      </c>
      <c r="D28" s="611">
        <v>3.2</v>
      </c>
      <c r="E28" s="612">
        <v>0.1</v>
      </c>
      <c r="F28" s="601"/>
      <c r="G28" s="616" t="s">
        <v>857</v>
      </c>
      <c r="H28" s="611">
        <v>91.3</v>
      </c>
      <c r="I28" s="611">
        <v>2.6</v>
      </c>
      <c r="J28" s="611">
        <v>6</v>
      </c>
      <c r="K28" s="612">
        <v>0.1</v>
      </c>
    </row>
    <row r="29" spans="1:11" x14ac:dyDescent="0.25">
      <c r="A29" s="617"/>
      <c r="B29" s="617"/>
      <c r="C29" s="617"/>
      <c r="D29" s="617"/>
      <c r="E29" s="617"/>
      <c r="F29" s="617"/>
      <c r="G29" s="617"/>
      <c r="H29" s="617"/>
      <c r="I29" s="617"/>
      <c r="J29" s="617"/>
      <c r="K29" s="617"/>
    </row>
    <row r="30" spans="1:11" x14ac:dyDescent="0.25">
      <c r="A30" s="2283" t="s">
        <v>858</v>
      </c>
      <c r="B30" s="2283"/>
      <c r="C30" s="2283"/>
      <c r="D30" s="2283"/>
      <c r="E30" s="2283"/>
      <c r="F30" s="62"/>
      <c r="G30" s="2284" t="s">
        <v>859</v>
      </c>
      <c r="H30" s="2284"/>
      <c r="I30" s="2284"/>
      <c r="J30" s="2284"/>
      <c r="K30" s="2284"/>
    </row>
    <row r="31" spans="1:11" x14ac:dyDescent="0.25">
      <c r="A31" s="617"/>
      <c r="B31" s="617"/>
      <c r="C31" s="617"/>
      <c r="D31" s="617"/>
      <c r="E31" s="617"/>
      <c r="F31" s="617"/>
      <c r="G31" s="617"/>
      <c r="H31" s="617"/>
      <c r="I31" s="617"/>
      <c r="J31" s="617"/>
      <c r="K31" s="617"/>
    </row>
    <row r="32" spans="1:11" x14ac:dyDescent="0.25">
      <c r="A32" s="617" t="s">
        <v>860</v>
      </c>
      <c r="B32" s="617"/>
      <c r="C32" s="617"/>
      <c r="D32" s="617"/>
      <c r="E32" s="617"/>
      <c r="F32" s="617"/>
      <c r="G32" s="617"/>
      <c r="H32" s="617"/>
      <c r="I32" s="617"/>
      <c r="J32" s="617"/>
      <c r="K32" s="617"/>
    </row>
    <row r="33" spans="1:11" x14ac:dyDescent="0.25">
      <c r="A33" s="617" t="s">
        <v>861</v>
      </c>
      <c r="B33" s="617"/>
      <c r="C33" s="617"/>
      <c r="D33" s="617"/>
      <c r="E33" s="617"/>
      <c r="F33" s="617"/>
      <c r="G33" s="617"/>
      <c r="H33" s="617"/>
      <c r="I33" s="617"/>
      <c r="J33" s="617"/>
      <c r="K33" s="617"/>
    </row>
    <row r="34" spans="1:11" x14ac:dyDescent="0.25">
      <c r="A34" s="617" t="s">
        <v>862</v>
      </c>
      <c r="B34" s="617"/>
      <c r="C34" s="617"/>
      <c r="D34" s="617"/>
      <c r="E34" s="617"/>
      <c r="F34" s="617"/>
      <c r="G34" s="617"/>
      <c r="H34" s="617"/>
      <c r="I34" s="617"/>
      <c r="J34" s="617"/>
      <c r="K34" s="617"/>
    </row>
    <row r="35" spans="1:11" x14ac:dyDescent="0.25">
      <c r="A35" s="618" t="s">
        <v>863</v>
      </c>
      <c r="B35" s="617"/>
      <c r="C35" s="617"/>
      <c r="D35" s="617"/>
      <c r="E35" s="617"/>
      <c r="F35" s="617"/>
      <c r="G35" s="617"/>
      <c r="H35" s="617"/>
      <c r="I35" s="617"/>
      <c r="J35" s="617"/>
      <c r="K35" s="617"/>
    </row>
  </sheetData>
  <mergeCells count="9">
    <mergeCell ref="A30:E30"/>
    <mergeCell ref="G30:K30"/>
    <mergeCell ref="G13:K13"/>
    <mergeCell ref="G14:K14"/>
    <mergeCell ref="A10:A11"/>
    <mergeCell ref="B10:B11"/>
    <mergeCell ref="C10:C11"/>
    <mergeCell ref="D10:D11"/>
    <mergeCell ref="E10:E11"/>
  </mergeCells>
  <pageMargins left="0.7" right="0.7" top="0.78740157499999996" bottom="0.78740157499999996"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tabColor theme="6" tint="0.39997558519241921"/>
  </sheetPr>
  <dimension ref="A1:G19"/>
  <sheetViews>
    <sheetView workbookViewId="0">
      <selection activeCell="F36" sqref="F36"/>
    </sheetView>
  </sheetViews>
  <sheetFormatPr baseColWidth="10" defaultRowHeight="15" x14ac:dyDescent="0.25"/>
  <cols>
    <col min="1" max="1" width="32.140625" bestFit="1" customWidth="1"/>
    <col min="2" max="2" width="16.140625" customWidth="1"/>
    <col min="3" max="3" width="16.5703125" customWidth="1"/>
  </cols>
  <sheetData>
    <row r="1" spans="1:7" ht="18.75" x14ac:dyDescent="0.3">
      <c r="A1" s="1" t="s">
        <v>148</v>
      </c>
      <c r="B1" s="1" t="s">
        <v>149</v>
      </c>
    </row>
    <row r="2" spans="1:7" ht="15.75" thickBot="1" x14ac:dyDescent="0.3"/>
    <row r="3" spans="1:7" ht="45.75" thickBot="1" x14ac:dyDescent="0.3">
      <c r="A3" s="620" t="s">
        <v>462</v>
      </c>
      <c r="B3" s="625" t="s">
        <v>815</v>
      </c>
      <c r="C3" s="625" t="s">
        <v>867</v>
      </c>
    </row>
    <row r="4" spans="1:7" s="583" customFormat="1" x14ac:dyDescent="0.25">
      <c r="A4" s="622" t="s">
        <v>580</v>
      </c>
      <c r="B4" s="626">
        <v>84.075391864602366</v>
      </c>
      <c r="C4" s="626">
        <v>91.730647040135551</v>
      </c>
    </row>
    <row r="5" spans="1:7" s="583" customFormat="1" ht="15.75" thickBot="1" x14ac:dyDescent="0.3">
      <c r="A5" s="582" t="s">
        <v>453</v>
      </c>
      <c r="B5" s="627">
        <v>79.214859164512177</v>
      </c>
      <c r="C5" s="628">
        <v>91.790749995706463</v>
      </c>
    </row>
    <row r="6" spans="1:7" s="3" customFormat="1" x14ac:dyDescent="0.25">
      <c r="A6" s="621" t="s">
        <v>818</v>
      </c>
      <c r="B6" s="629">
        <v>92.737430167597765</v>
      </c>
      <c r="C6" s="630">
        <v>95.330490405117274</v>
      </c>
    </row>
    <row r="7" spans="1:7" x14ac:dyDescent="0.25">
      <c r="A7" s="567" t="s">
        <v>819</v>
      </c>
      <c r="B7" s="631">
        <v>100</v>
      </c>
      <c r="C7" s="632">
        <v>94.026608742872654</v>
      </c>
    </row>
    <row r="8" spans="1:7" x14ac:dyDescent="0.25">
      <c r="A8" s="567" t="s">
        <v>820</v>
      </c>
      <c r="B8" s="631">
        <v>85.534062237174098</v>
      </c>
      <c r="C8" s="632">
        <v>94.047797422834876</v>
      </c>
    </row>
    <row r="9" spans="1:7" x14ac:dyDescent="0.25">
      <c r="A9" s="567" t="s">
        <v>821</v>
      </c>
      <c r="B9" s="631">
        <v>88.9908256880734</v>
      </c>
      <c r="C9" s="632">
        <v>95.161290322580641</v>
      </c>
    </row>
    <row r="10" spans="1:7" x14ac:dyDescent="0.25">
      <c r="A10" s="567" t="s">
        <v>822</v>
      </c>
      <c r="B10" s="631">
        <v>78.664952069207388</v>
      </c>
      <c r="C10" s="632">
        <v>91.355356591540598</v>
      </c>
    </row>
    <row r="11" spans="1:7" x14ac:dyDescent="0.25">
      <c r="A11" s="566" t="s">
        <v>823</v>
      </c>
      <c r="B11" s="631">
        <v>77.873998701017541</v>
      </c>
      <c r="C11" s="632">
        <v>90.065608557261328</v>
      </c>
      <c r="G11" s="624"/>
    </row>
    <row r="12" spans="1:7" ht="15.75" thickBot="1" x14ac:dyDescent="0.3">
      <c r="A12" s="619" t="s">
        <v>452</v>
      </c>
      <c r="B12" s="633">
        <v>76.571362426206733</v>
      </c>
      <c r="C12" s="633">
        <v>91.809584476675809</v>
      </c>
      <c r="G12" s="624"/>
    </row>
    <row r="13" spans="1:7" x14ac:dyDescent="0.25">
      <c r="A13" s="621" t="s">
        <v>824</v>
      </c>
      <c r="B13" s="629">
        <v>94.666666666666671</v>
      </c>
      <c r="C13" s="630">
        <v>96.84838160136286</v>
      </c>
      <c r="G13" s="624"/>
    </row>
    <row r="14" spans="1:7" x14ac:dyDescent="0.25">
      <c r="A14" s="566" t="s">
        <v>825</v>
      </c>
      <c r="B14" s="631">
        <v>76.669893514036787</v>
      </c>
      <c r="C14" s="632">
        <v>89.718966247705126</v>
      </c>
      <c r="G14" s="624"/>
    </row>
    <row r="15" spans="1:7" x14ac:dyDescent="0.25">
      <c r="A15" s="566" t="s">
        <v>826</v>
      </c>
      <c r="B15" s="631">
        <v>90.551181102362207</v>
      </c>
      <c r="C15" s="632">
        <v>94.460641399416915</v>
      </c>
    </row>
    <row r="16" spans="1:7" x14ac:dyDescent="0.25">
      <c r="A16" s="568" t="s">
        <v>827</v>
      </c>
      <c r="B16" s="634">
        <v>86.075949367088612</v>
      </c>
      <c r="C16" s="634">
        <v>90.15858208955224</v>
      </c>
    </row>
    <row r="17" spans="1:3" x14ac:dyDescent="0.25">
      <c r="A17" s="568" t="s">
        <v>828</v>
      </c>
      <c r="B17" s="634">
        <v>76.143060353586662</v>
      </c>
      <c r="C17" s="634">
        <v>85.326086956521735</v>
      </c>
    </row>
    <row r="18" spans="1:3" ht="15.75" thickBot="1" x14ac:dyDescent="0.3">
      <c r="A18" s="569" t="s">
        <v>829</v>
      </c>
      <c r="B18" s="635">
        <v>75.44086021505376</v>
      </c>
      <c r="C18" s="635">
        <v>90.655977932936821</v>
      </c>
    </row>
    <row r="19" spans="1:3" ht="15.75" thickBot="1" x14ac:dyDescent="0.3">
      <c r="A19" s="623" t="s">
        <v>817</v>
      </c>
      <c r="B19" s="636">
        <v>80.2</v>
      </c>
      <c r="C19" s="637">
        <v>91.9</v>
      </c>
    </row>
  </sheetData>
  <pageMargins left="0.7" right="0.7" top="0.78740157499999996" bottom="0.78740157499999996"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9">
    <tabColor theme="6" tint="0.39997558519241921"/>
  </sheetPr>
  <dimension ref="A1:H22"/>
  <sheetViews>
    <sheetView workbookViewId="0">
      <selection activeCell="F32" sqref="F32"/>
    </sheetView>
  </sheetViews>
  <sheetFormatPr baseColWidth="10" defaultRowHeight="15" x14ac:dyDescent="0.25"/>
  <cols>
    <col min="1" max="1" width="26.85546875" customWidth="1"/>
    <col min="5" max="5" width="14.42578125" customWidth="1"/>
  </cols>
  <sheetData>
    <row r="1" spans="1:8" ht="18.75" x14ac:dyDescent="0.3">
      <c r="A1" s="1" t="s">
        <v>150</v>
      </c>
      <c r="B1" s="1" t="s">
        <v>151</v>
      </c>
    </row>
    <row r="2" spans="1:8" ht="15.75" thickBot="1" x14ac:dyDescent="0.3"/>
    <row r="3" spans="1:8" ht="24.75" customHeight="1" x14ac:dyDescent="0.25">
      <c r="A3" s="2274" t="s">
        <v>462</v>
      </c>
      <c r="B3" s="2278" t="s">
        <v>870</v>
      </c>
      <c r="C3" s="2279"/>
      <c r="D3" s="2276" t="s">
        <v>872</v>
      </c>
      <c r="E3" s="2277"/>
    </row>
    <row r="4" spans="1:8" s="3" customFormat="1" ht="15.75" thickBot="1" x14ac:dyDescent="0.3">
      <c r="A4" s="2275"/>
      <c r="B4" s="639" t="s">
        <v>871</v>
      </c>
      <c r="C4" s="640" t="s">
        <v>564</v>
      </c>
      <c r="D4" s="659" t="s">
        <v>871</v>
      </c>
      <c r="E4" s="660" t="s">
        <v>564</v>
      </c>
      <c r="G4" s="638"/>
      <c r="H4" s="638"/>
    </row>
    <row r="5" spans="1:8" s="3" customFormat="1" ht="15.75" thickBot="1" x14ac:dyDescent="0.3">
      <c r="A5" s="649" t="s">
        <v>873</v>
      </c>
      <c r="B5" s="651">
        <v>74.099999999999994</v>
      </c>
      <c r="C5" s="652">
        <v>75.468242737034885</v>
      </c>
      <c r="D5" s="655">
        <v>14964</v>
      </c>
      <c r="E5" s="656">
        <v>18132</v>
      </c>
      <c r="G5" s="638"/>
      <c r="H5" s="638"/>
    </row>
    <row r="6" spans="1:8" s="3" customFormat="1" x14ac:dyDescent="0.25">
      <c r="A6" s="641" t="s">
        <v>869</v>
      </c>
      <c r="B6" s="642">
        <v>76.3</v>
      </c>
      <c r="C6" s="634">
        <v>77.834781087856356</v>
      </c>
      <c r="D6" s="643">
        <v>10828</v>
      </c>
      <c r="E6" s="644">
        <v>13351</v>
      </c>
      <c r="G6" s="638"/>
      <c r="H6" s="638"/>
    </row>
    <row r="7" spans="1:8" s="3" customFormat="1" ht="30" x14ac:dyDescent="0.25">
      <c r="A7" s="641" t="s">
        <v>868</v>
      </c>
      <c r="B7" s="642">
        <v>69.099999999999994</v>
      </c>
      <c r="C7" s="634">
        <v>69.423334823424227</v>
      </c>
      <c r="D7" s="643">
        <v>4047</v>
      </c>
      <c r="E7" s="644">
        <v>4659</v>
      </c>
      <c r="G7" s="638"/>
      <c r="H7" s="638"/>
    </row>
    <row r="8" spans="1:8" s="3" customFormat="1" ht="30" x14ac:dyDescent="0.25">
      <c r="A8" s="671" t="s">
        <v>875</v>
      </c>
      <c r="B8" s="642">
        <v>58.6</v>
      </c>
      <c r="C8" s="634">
        <v>75.308641975308646</v>
      </c>
      <c r="D8" s="643">
        <v>89</v>
      </c>
      <c r="E8" s="644">
        <v>122</v>
      </c>
      <c r="G8" s="638"/>
      <c r="H8" s="638"/>
    </row>
    <row r="9" spans="1:8" s="3" customFormat="1" x14ac:dyDescent="0.25">
      <c r="A9" s="650" t="s">
        <v>453</v>
      </c>
      <c r="B9" s="653">
        <v>60.5</v>
      </c>
      <c r="C9" s="654">
        <v>60.631303459721693</v>
      </c>
      <c r="D9" s="658">
        <v>17918</v>
      </c>
      <c r="E9" s="657">
        <v>18997</v>
      </c>
      <c r="G9" s="638"/>
      <c r="H9" s="638"/>
    </row>
    <row r="10" spans="1:8" s="3" customFormat="1" ht="30" x14ac:dyDescent="0.25">
      <c r="A10" s="647" t="s">
        <v>819</v>
      </c>
      <c r="B10" s="645">
        <v>80.599999999999994</v>
      </c>
      <c r="C10" s="631">
        <v>94.099378881987576</v>
      </c>
      <c r="D10" s="646">
        <v>598</v>
      </c>
      <c r="E10" s="644">
        <v>606</v>
      </c>
      <c r="G10" s="638"/>
      <c r="H10" s="638"/>
    </row>
    <row r="11" spans="1:8" s="3" customFormat="1" x14ac:dyDescent="0.25">
      <c r="A11" s="647" t="s">
        <v>820</v>
      </c>
      <c r="B11" s="645">
        <v>66.099999999999994</v>
      </c>
      <c r="C11" s="631">
        <v>67.007897045919862</v>
      </c>
      <c r="D11" s="646">
        <v>3716</v>
      </c>
      <c r="E11" s="644">
        <v>4582</v>
      </c>
      <c r="G11" s="638"/>
      <c r="H11" s="638"/>
    </row>
    <row r="12" spans="1:8" s="3" customFormat="1" x14ac:dyDescent="0.25">
      <c r="A12" s="647" t="s">
        <v>822</v>
      </c>
      <c r="B12" s="645">
        <v>58.5</v>
      </c>
      <c r="C12" s="631">
        <v>55.725116640746499</v>
      </c>
      <c r="D12" s="646">
        <v>5960</v>
      </c>
      <c r="E12" s="644">
        <v>5733</v>
      </c>
      <c r="G12" s="638"/>
      <c r="H12" s="638"/>
    </row>
    <row r="13" spans="1:8" s="3" customFormat="1" x14ac:dyDescent="0.25">
      <c r="A13" s="648" t="s">
        <v>823</v>
      </c>
      <c r="B13" s="645">
        <v>58.4</v>
      </c>
      <c r="C13" s="631">
        <v>59.548739124023008</v>
      </c>
      <c r="D13" s="646">
        <v>7644</v>
      </c>
      <c r="E13" s="644">
        <v>8076</v>
      </c>
      <c r="G13" s="638"/>
      <c r="H13" s="638"/>
    </row>
    <row r="14" spans="1:8" ht="15.75" thickBot="1" x14ac:dyDescent="0.3">
      <c r="A14" s="663" t="s">
        <v>818</v>
      </c>
      <c r="B14" s="666">
        <v>76.900000000000006</v>
      </c>
      <c r="C14" s="667">
        <v>80.126002290950751</v>
      </c>
      <c r="D14" s="668">
        <v>1331</v>
      </c>
      <c r="E14" s="669">
        <v>1399</v>
      </c>
      <c r="G14" s="638"/>
      <c r="H14" s="638"/>
    </row>
    <row r="15" spans="1:8" ht="30.75" thickBot="1" x14ac:dyDescent="0.3">
      <c r="A15" s="670" t="s">
        <v>874</v>
      </c>
      <c r="B15" s="664">
        <v>66.3</v>
      </c>
      <c r="C15" s="665">
        <v>67.46987951807229</v>
      </c>
      <c r="D15" s="661">
        <v>34213</v>
      </c>
      <c r="E15" s="662">
        <v>38528</v>
      </c>
      <c r="G15" s="638"/>
      <c r="H15" s="638"/>
    </row>
    <row r="16" spans="1:8" x14ac:dyDescent="0.25">
      <c r="G16" s="638"/>
      <c r="H16" s="638"/>
    </row>
    <row r="17" spans="1:8" x14ac:dyDescent="0.25">
      <c r="A17" s="2280" t="s">
        <v>876</v>
      </c>
      <c r="B17" s="2280"/>
      <c r="C17" s="2280"/>
      <c r="D17" s="2280"/>
      <c r="E17" s="2280"/>
      <c r="G17" s="638"/>
      <c r="H17" s="638"/>
    </row>
    <row r="18" spans="1:8" x14ac:dyDescent="0.25">
      <c r="A18" s="2280"/>
      <c r="B18" s="2280"/>
      <c r="C18" s="2280"/>
      <c r="D18" s="2280"/>
      <c r="E18" s="2280"/>
      <c r="G18" s="638"/>
      <c r="H18" s="638"/>
    </row>
    <row r="19" spans="1:8" x14ac:dyDescent="0.25">
      <c r="A19" s="2280"/>
      <c r="B19" s="2280"/>
      <c r="C19" s="2280"/>
      <c r="D19" s="2280"/>
      <c r="E19" s="2280"/>
    </row>
    <row r="20" spans="1:8" x14ac:dyDescent="0.25">
      <c r="A20" s="2280"/>
      <c r="B20" s="2280"/>
      <c r="C20" s="2280"/>
      <c r="D20" s="2280"/>
      <c r="E20" s="2280"/>
    </row>
    <row r="22" spans="1:8" x14ac:dyDescent="0.25">
      <c r="A22" s="2" t="s">
        <v>877</v>
      </c>
    </row>
  </sheetData>
  <mergeCells count="4">
    <mergeCell ref="A3:A4"/>
    <mergeCell ref="D3:E3"/>
    <mergeCell ref="B3:C3"/>
    <mergeCell ref="A17:E20"/>
  </mergeCells>
  <pageMargins left="0.7" right="0.7" top="0.78740157499999996" bottom="0.78740157499999996"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0">
    <tabColor theme="6" tint="0.39997558519241921"/>
  </sheetPr>
  <dimension ref="A1:C23"/>
  <sheetViews>
    <sheetView workbookViewId="0">
      <selection sqref="A1:B1"/>
    </sheetView>
  </sheetViews>
  <sheetFormatPr baseColWidth="10" defaultRowHeight="15" x14ac:dyDescent="0.25"/>
  <cols>
    <col min="1" max="1" width="20.85546875" customWidth="1"/>
  </cols>
  <sheetData>
    <row r="1" spans="1:3" ht="18.75" x14ac:dyDescent="0.3">
      <c r="A1" s="1" t="s">
        <v>152</v>
      </c>
      <c r="B1" s="1" t="s">
        <v>153</v>
      </c>
    </row>
    <row r="2" spans="1:3" ht="15.75" thickBot="1" x14ac:dyDescent="0.3"/>
    <row r="3" spans="1:3" ht="15.75" thickBot="1" x14ac:dyDescent="0.3">
      <c r="A3" s="1172" t="s">
        <v>462</v>
      </c>
      <c r="B3" s="1173" t="s">
        <v>714</v>
      </c>
      <c r="C3" s="1174" t="s">
        <v>715</v>
      </c>
    </row>
    <row r="4" spans="1:3" s="908" customFormat="1" ht="15.75" thickBot="1" x14ac:dyDescent="0.3">
      <c r="A4" s="1312" t="s">
        <v>580</v>
      </c>
      <c r="B4" s="1306">
        <v>87.152352632499557</v>
      </c>
      <c r="C4" s="1307">
        <v>80.712662920004789</v>
      </c>
    </row>
    <row r="5" spans="1:3" s="908" customFormat="1" x14ac:dyDescent="0.25">
      <c r="A5" s="1314" t="s">
        <v>452</v>
      </c>
      <c r="B5" s="1304">
        <v>86.517857142857139</v>
      </c>
      <c r="C5" s="1305">
        <v>92.752166813214416</v>
      </c>
    </row>
    <row r="6" spans="1:3" s="908" customFormat="1" ht="30" x14ac:dyDescent="0.25">
      <c r="A6" s="1315" t="s">
        <v>829</v>
      </c>
      <c r="B6" s="1301">
        <v>80.634390651085141</v>
      </c>
      <c r="C6" s="433">
        <v>97.289002557544762</v>
      </c>
    </row>
    <row r="7" spans="1:3" s="908" customFormat="1" x14ac:dyDescent="0.25">
      <c r="A7" s="1315" t="s">
        <v>828</v>
      </c>
      <c r="B7" s="1301">
        <v>84.466019417475735</v>
      </c>
      <c r="C7" s="433">
        <v>81.854516386890481</v>
      </c>
    </row>
    <row r="8" spans="1:3" s="908" customFormat="1" x14ac:dyDescent="0.25">
      <c r="A8" s="1315" t="s">
        <v>827</v>
      </c>
      <c r="B8" s="1301">
        <v>87.841191066997524</v>
      </c>
      <c r="C8" s="433">
        <v>79.127725856697822</v>
      </c>
    </row>
    <row r="9" spans="1:3" s="908" customFormat="1" x14ac:dyDescent="0.25">
      <c r="A9" s="1315" t="s">
        <v>826</v>
      </c>
      <c r="B9" s="1301">
        <v>91.05263157894737</v>
      </c>
      <c r="C9" s="433">
        <v>87.5</v>
      </c>
    </row>
    <row r="10" spans="1:3" s="908" customFormat="1" ht="30" x14ac:dyDescent="0.25">
      <c r="A10" s="1315" t="s">
        <v>825</v>
      </c>
      <c r="B10" s="1301">
        <v>82.218901755696677</v>
      </c>
      <c r="C10" s="433">
        <v>76.508620689655174</v>
      </c>
    </row>
    <row r="11" spans="1:3" s="908" customFormat="1" ht="30.75" thickBot="1" x14ac:dyDescent="0.3">
      <c r="A11" s="1316" t="s">
        <v>824</v>
      </c>
      <c r="B11" s="1302">
        <v>95.121951219512198</v>
      </c>
      <c r="C11" s="1303">
        <v>96.772566817952594</v>
      </c>
    </row>
    <row r="12" spans="1:3" s="908" customFormat="1" x14ac:dyDescent="0.25">
      <c r="A12" s="1317" t="s">
        <v>453</v>
      </c>
      <c r="B12" s="1301">
        <v>92.06399493109457</v>
      </c>
      <c r="C12" s="433">
        <v>88.550355606286772</v>
      </c>
    </row>
    <row r="13" spans="1:3" s="908" customFormat="1" ht="30" x14ac:dyDescent="0.25">
      <c r="A13" s="1313" t="s">
        <v>823</v>
      </c>
      <c r="B13" s="1301">
        <v>92.163177670424048</v>
      </c>
      <c r="C13" s="433">
        <v>89.826810309559519</v>
      </c>
    </row>
    <row r="14" spans="1:3" s="908" customFormat="1" x14ac:dyDescent="0.25">
      <c r="A14" s="1313" t="s">
        <v>822</v>
      </c>
      <c r="B14" s="1301">
        <v>87.189993530299759</v>
      </c>
      <c r="C14" s="433">
        <v>85.288775880857244</v>
      </c>
    </row>
    <row r="15" spans="1:3" s="908" customFormat="1" x14ac:dyDescent="0.25">
      <c r="A15" s="1313" t="s">
        <v>821</v>
      </c>
      <c r="B15" s="1301">
        <v>94.230769230769226</v>
      </c>
      <c r="C15" s="433">
        <v>90.631808278867098</v>
      </c>
    </row>
    <row r="16" spans="1:3" s="908" customFormat="1" ht="30" x14ac:dyDescent="0.25">
      <c r="A16" s="1313" t="s">
        <v>820</v>
      </c>
      <c r="B16" s="1301">
        <v>96.174511068128083</v>
      </c>
      <c r="C16" s="433">
        <v>89.90384615384616</v>
      </c>
    </row>
    <row r="17" spans="1:3" s="908" customFormat="1" ht="30" x14ac:dyDescent="0.25">
      <c r="A17" s="1313" t="s">
        <v>819</v>
      </c>
      <c r="B17" s="1301">
        <v>94.528875379939208</v>
      </c>
      <c r="C17" s="433">
        <v>84.112149532710276</v>
      </c>
    </row>
    <row r="18" spans="1:3" s="908" customFormat="1" ht="15.75" thickBot="1" x14ac:dyDescent="0.3">
      <c r="A18" s="1318" t="s">
        <v>818</v>
      </c>
      <c r="B18" s="1308">
        <v>94.015233949945596</v>
      </c>
      <c r="C18" s="1309">
        <v>92.307692307692307</v>
      </c>
    </row>
    <row r="19" spans="1:3" s="908" customFormat="1" ht="30.75" thickBot="1" x14ac:dyDescent="0.3">
      <c r="A19" s="1319" t="s">
        <v>1294</v>
      </c>
      <c r="B19" s="1310">
        <v>89.216906752030354</v>
      </c>
      <c r="C19" s="1311">
        <v>87.408286577470861</v>
      </c>
    </row>
    <row r="21" spans="1:3" s="3" customFormat="1" x14ac:dyDescent="0.25">
      <c r="A21" s="1320" t="s">
        <v>1296</v>
      </c>
    </row>
    <row r="23" spans="1:3" x14ac:dyDescent="0.25">
      <c r="A23" s="2" t="s">
        <v>1295</v>
      </c>
    </row>
  </sheetData>
  <pageMargins left="0.7" right="0.7" top="0.78740157499999996" bottom="0.78740157499999996"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1">
    <tabColor theme="0" tint="-0.14999847407452621"/>
  </sheetPr>
  <dimension ref="A1:D5"/>
  <sheetViews>
    <sheetView workbookViewId="0">
      <selection activeCell="A3" sqref="A3:D3"/>
    </sheetView>
  </sheetViews>
  <sheetFormatPr baseColWidth="10" defaultRowHeight="15" x14ac:dyDescent="0.25"/>
  <sheetData>
    <row r="1" spans="1:4" ht="18.75" x14ac:dyDescent="0.3">
      <c r="A1" s="1" t="s">
        <v>154</v>
      </c>
      <c r="B1" s="1" t="s">
        <v>155</v>
      </c>
    </row>
    <row r="3" spans="1:4" x14ac:dyDescent="0.25">
      <c r="A3" s="1900" t="s">
        <v>1654</v>
      </c>
      <c r="B3" s="1900"/>
      <c r="C3" s="1900"/>
      <c r="D3" s="1900"/>
    </row>
    <row r="5" spans="1:4" s="3" customFormat="1" x14ac:dyDescent="0.25">
      <c r="A5" s="3" t="s">
        <v>95</v>
      </c>
    </row>
  </sheetData>
  <pageMargins left="0.7" right="0.7" top="0.78740157499999996" bottom="0.78740157499999996" header="0.3" footer="0.3"/>
  <pageSetup paperSize="9" orientation="portrait" verticalDpi="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2">
    <tabColor theme="6" tint="0.39997558519241921"/>
  </sheetPr>
  <dimension ref="A1:Q17"/>
  <sheetViews>
    <sheetView workbookViewId="0">
      <selection activeCell="K33" sqref="K33"/>
    </sheetView>
  </sheetViews>
  <sheetFormatPr baseColWidth="10" defaultRowHeight="15" x14ac:dyDescent="0.25"/>
  <cols>
    <col min="2" max="3" width="7.7109375" customWidth="1"/>
    <col min="4" max="4" width="7.5703125" customWidth="1"/>
    <col min="5" max="8" width="7.7109375" customWidth="1"/>
    <col min="9" max="9" width="1.28515625" customWidth="1"/>
    <col min="10" max="11" width="8.28515625" customWidth="1"/>
    <col min="12" max="13" width="7.7109375" customWidth="1"/>
    <col min="14" max="15" width="13" customWidth="1"/>
    <col min="16" max="16" width="8.28515625" customWidth="1"/>
  </cols>
  <sheetData>
    <row r="1" spans="1:17" ht="18.75" x14ac:dyDescent="0.3">
      <c r="A1" s="1" t="s">
        <v>156</v>
      </c>
      <c r="B1" s="1" t="s">
        <v>157</v>
      </c>
    </row>
    <row r="3" spans="1:17" ht="15.75" thickBot="1" x14ac:dyDescent="0.3"/>
    <row r="4" spans="1:17" ht="30" customHeight="1" thickBot="1" x14ac:dyDescent="0.3">
      <c r="A4" s="1867"/>
      <c r="B4" s="2271" t="s">
        <v>1635</v>
      </c>
      <c r="C4" s="2272"/>
      <c r="D4" s="2272"/>
      <c r="E4" s="2272"/>
      <c r="F4" s="2272"/>
      <c r="G4" s="2272"/>
      <c r="H4" s="2273"/>
      <c r="I4" s="1869"/>
      <c r="J4" s="1869"/>
      <c r="K4" s="1869"/>
      <c r="L4" s="1869"/>
      <c r="M4" s="1869"/>
      <c r="N4" s="1869"/>
      <c r="O4" s="1869"/>
      <c r="P4" s="1869"/>
      <c r="Q4" s="1869"/>
    </row>
    <row r="5" spans="1:17" ht="30.75" thickBot="1" x14ac:dyDescent="0.3">
      <c r="A5" s="1817" t="s">
        <v>764</v>
      </c>
      <c r="B5" s="1870">
        <v>1</v>
      </c>
      <c r="C5" s="378">
        <v>2</v>
      </c>
      <c r="D5" s="378">
        <v>3</v>
      </c>
      <c r="E5" s="378">
        <v>4</v>
      </c>
      <c r="F5" s="378">
        <v>5</v>
      </c>
      <c r="G5" s="378">
        <v>6</v>
      </c>
      <c r="H5" s="379">
        <v>7</v>
      </c>
      <c r="I5" s="1866"/>
      <c r="J5" s="1871" t="s">
        <v>1641</v>
      </c>
      <c r="K5" s="1872" t="s">
        <v>1642</v>
      </c>
      <c r="L5" s="1872" t="s">
        <v>1643</v>
      </c>
      <c r="M5" s="1872" t="s">
        <v>1636</v>
      </c>
      <c r="N5" s="1872" t="s">
        <v>1637</v>
      </c>
      <c r="O5" s="1872" t="s">
        <v>1638</v>
      </c>
      <c r="P5" s="1873" t="s">
        <v>1644</v>
      </c>
    </row>
    <row r="6" spans="1:17" x14ac:dyDescent="0.25">
      <c r="A6" s="1816">
        <v>5</v>
      </c>
      <c r="B6" s="940">
        <v>386</v>
      </c>
      <c r="C6" s="168">
        <v>425</v>
      </c>
      <c r="D6" s="168">
        <v>404</v>
      </c>
      <c r="E6" s="168">
        <v>353</v>
      </c>
      <c r="F6" s="168">
        <v>342</v>
      </c>
      <c r="G6" s="168">
        <v>299</v>
      </c>
      <c r="H6" s="169">
        <v>270</v>
      </c>
      <c r="I6" s="1868"/>
      <c r="J6" s="552">
        <v>477</v>
      </c>
      <c r="K6" s="1819">
        <v>331</v>
      </c>
      <c r="L6" s="1819">
        <v>467</v>
      </c>
      <c r="M6" s="1819">
        <v>418</v>
      </c>
      <c r="N6" s="1819">
        <v>440</v>
      </c>
      <c r="O6" s="1819">
        <v>406</v>
      </c>
      <c r="P6" s="1820">
        <v>326</v>
      </c>
    </row>
    <row r="7" spans="1:17" x14ac:dyDescent="0.25">
      <c r="A7" s="1874">
        <v>25</v>
      </c>
      <c r="B7" s="552">
        <v>545</v>
      </c>
      <c r="C7" s="1819">
        <v>516</v>
      </c>
      <c r="D7" s="1819">
        <v>489</v>
      </c>
      <c r="E7" s="1819">
        <v>447</v>
      </c>
      <c r="F7" s="1819">
        <v>415</v>
      </c>
      <c r="G7" s="1819">
        <v>388</v>
      </c>
      <c r="H7" s="1820">
        <v>352</v>
      </c>
      <c r="I7" s="1868"/>
      <c r="J7" s="552">
        <v>572</v>
      </c>
      <c r="K7" s="1819">
        <v>499</v>
      </c>
      <c r="L7" s="1819">
        <v>550</v>
      </c>
      <c r="M7" s="1819">
        <v>500</v>
      </c>
      <c r="N7" s="1819">
        <v>520</v>
      </c>
      <c r="O7" s="1819">
        <v>480</v>
      </c>
      <c r="P7" s="1820">
        <v>421</v>
      </c>
    </row>
    <row r="8" spans="1:17" x14ac:dyDescent="0.25">
      <c r="A8" s="1875">
        <v>50</v>
      </c>
      <c r="B8" s="552">
        <v>602</v>
      </c>
      <c r="C8" s="1819">
        <v>564</v>
      </c>
      <c r="D8" s="1819">
        <v>534</v>
      </c>
      <c r="E8" s="1819">
        <v>497</v>
      </c>
      <c r="F8" s="1819">
        <v>461</v>
      </c>
      <c r="G8" s="1819">
        <v>428</v>
      </c>
      <c r="H8" s="1820">
        <v>400</v>
      </c>
      <c r="I8" s="1868"/>
      <c r="J8" s="552">
        <v>625</v>
      </c>
      <c r="K8" s="1819">
        <v>578</v>
      </c>
      <c r="L8" s="1819">
        <v>590</v>
      </c>
      <c r="M8" s="1819">
        <v>547.9556</v>
      </c>
      <c r="N8" s="1819">
        <v>564</v>
      </c>
      <c r="O8" s="1819">
        <v>516</v>
      </c>
      <c r="P8" s="1820">
        <v>469.26920000000001</v>
      </c>
    </row>
    <row r="9" spans="1:17" x14ac:dyDescent="0.25">
      <c r="A9" s="1874">
        <v>75</v>
      </c>
      <c r="B9" s="552">
        <v>656</v>
      </c>
      <c r="C9" s="1819">
        <v>610</v>
      </c>
      <c r="D9" s="1819">
        <v>580</v>
      </c>
      <c r="E9" s="1819">
        <v>539</v>
      </c>
      <c r="F9" s="1819">
        <v>503</v>
      </c>
      <c r="G9" s="1819">
        <v>473</v>
      </c>
      <c r="H9" s="1820">
        <v>444</v>
      </c>
      <c r="I9" s="1868"/>
      <c r="J9" s="552">
        <v>673</v>
      </c>
      <c r="K9" s="1819">
        <v>629</v>
      </c>
      <c r="L9" s="1819">
        <v>634</v>
      </c>
      <c r="M9" s="1819">
        <v>593</v>
      </c>
      <c r="N9" s="1819">
        <v>604</v>
      </c>
      <c r="O9" s="1819">
        <v>558</v>
      </c>
      <c r="P9" s="1820">
        <v>507.43400000000003</v>
      </c>
    </row>
    <row r="10" spans="1:17" ht="15.75" thickBot="1" x14ac:dyDescent="0.3">
      <c r="A10" s="1876">
        <v>95</v>
      </c>
      <c r="B10" s="553">
        <v>721</v>
      </c>
      <c r="C10" s="1821">
        <v>677</v>
      </c>
      <c r="D10" s="1821">
        <v>644</v>
      </c>
      <c r="E10" s="1821">
        <v>607</v>
      </c>
      <c r="F10" s="1821">
        <v>563</v>
      </c>
      <c r="G10" s="1821">
        <v>538</v>
      </c>
      <c r="H10" s="1822">
        <v>512</v>
      </c>
      <c r="I10" s="1868"/>
      <c r="J10" s="553">
        <v>741</v>
      </c>
      <c r="K10" s="1821">
        <v>702</v>
      </c>
      <c r="L10" s="1821">
        <v>698</v>
      </c>
      <c r="M10" s="1821">
        <v>650</v>
      </c>
      <c r="N10" s="1821">
        <v>660</v>
      </c>
      <c r="O10" s="1821">
        <v>615</v>
      </c>
      <c r="P10" s="1822">
        <v>585</v>
      </c>
    </row>
    <row r="12" spans="1:17" x14ac:dyDescent="0.25">
      <c r="A12" s="1869" t="s">
        <v>1639</v>
      </c>
    </row>
    <row r="14" spans="1:17" hidden="1" x14ac:dyDescent="0.25">
      <c r="A14" s="2095"/>
      <c r="B14" s="2095"/>
      <c r="C14" s="2095"/>
      <c r="D14" s="2095"/>
      <c r="E14" s="2095"/>
      <c r="F14" s="2095"/>
      <c r="G14" s="2095"/>
      <c r="H14" s="2095"/>
      <c r="I14" s="2095"/>
      <c r="J14" s="2095"/>
      <c r="K14" s="2095"/>
    </row>
    <row r="15" spans="1:17" ht="77.25" customHeight="1" x14ac:dyDescent="0.25">
      <c r="A15" s="2152" t="s">
        <v>1640</v>
      </c>
      <c r="B15" s="2152"/>
      <c r="C15" s="2152"/>
      <c r="D15" s="2152"/>
      <c r="E15" s="2152"/>
      <c r="F15" s="2152"/>
      <c r="G15" s="2152"/>
      <c r="H15" s="2152"/>
      <c r="I15" s="2152"/>
      <c r="J15" s="2152"/>
      <c r="K15" s="2152"/>
      <c r="L15" s="2152"/>
      <c r="M15" s="2152"/>
    </row>
    <row r="17" spans="1:1" x14ac:dyDescent="0.25">
      <c r="A17" s="3" t="s">
        <v>158</v>
      </c>
    </row>
  </sheetData>
  <mergeCells count="3">
    <mergeCell ref="A14:K14"/>
    <mergeCell ref="A15:M15"/>
    <mergeCell ref="B4:H4"/>
  </mergeCells>
  <pageMargins left="0.7" right="0.7" top="0.78740157499999996" bottom="0.78740157499999996"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theme="6" tint="0.39997558519241921"/>
  </sheetPr>
  <dimension ref="A1:D76"/>
  <sheetViews>
    <sheetView topLeftCell="A22" workbookViewId="0">
      <selection activeCell="E34" sqref="E34"/>
    </sheetView>
  </sheetViews>
  <sheetFormatPr baseColWidth="10" defaultRowHeight="15" x14ac:dyDescent="0.25"/>
  <cols>
    <col min="1" max="1" width="13.28515625" bestFit="1" customWidth="1"/>
    <col min="2" max="2" width="13.28515625" style="908" customWidth="1"/>
    <col min="3" max="3" width="24" style="908" bestFit="1" customWidth="1"/>
    <col min="4" max="4" width="26" style="908" bestFit="1" customWidth="1"/>
    <col min="5" max="5" width="18.140625" bestFit="1" customWidth="1"/>
    <col min="6" max="6" width="18.28515625" bestFit="1" customWidth="1"/>
    <col min="7" max="7" width="3.140625" customWidth="1"/>
  </cols>
  <sheetData>
    <row r="1" spans="1:4" ht="18.75" x14ac:dyDescent="0.3">
      <c r="A1" s="896" t="s">
        <v>1384</v>
      </c>
      <c r="B1" s="896" t="s">
        <v>1385</v>
      </c>
      <c r="C1" s="896"/>
      <c r="D1" s="896"/>
    </row>
    <row r="2" spans="1:4" s="1583" customFormat="1" ht="21.75" customHeight="1" thickBot="1" x14ac:dyDescent="0.35">
      <c r="A2" s="896"/>
      <c r="B2" s="896"/>
      <c r="C2" s="896"/>
      <c r="D2" s="896"/>
    </row>
    <row r="3" spans="1:4" s="1583" customFormat="1" ht="17.25" customHeight="1" thickBot="1" x14ac:dyDescent="0.35">
      <c r="A3" s="896"/>
      <c r="B3" s="2265" t="s">
        <v>485</v>
      </c>
      <c r="C3" s="2266"/>
      <c r="D3" s="2267"/>
    </row>
    <row r="4" spans="1:4" s="1583" customFormat="1" ht="15" customHeight="1" thickBot="1" x14ac:dyDescent="0.3">
      <c r="A4" s="1490"/>
      <c r="B4" s="1404" t="s">
        <v>1486</v>
      </c>
      <c r="C4" s="1626" t="s">
        <v>684</v>
      </c>
      <c r="D4" s="1627" t="s">
        <v>1488</v>
      </c>
    </row>
    <row r="5" spans="1:4" s="1583" customFormat="1" x14ac:dyDescent="0.25">
      <c r="A5" s="1618" t="s">
        <v>1107</v>
      </c>
      <c r="B5" s="1617">
        <v>527</v>
      </c>
      <c r="C5" s="1623">
        <v>23.710824517844745</v>
      </c>
      <c r="D5" s="1622">
        <v>15.7338796382815</v>
      </c>
    </row>
    <row r="6" spans="1:4" s="1583" customFormat="1" x14ac:dyDescent="0.25">
      <c r="A6" s="1621" t="s">
        <v>422</v>
      </c>
      <c r="B6" s="1615">
        <v>529</v>
      </c>
      <c r="C6" s="1185">
        <v>18.443478260869565</v>
      </c>
      <c r="D6" s="1184">
        <v>12.2</v>
      </c>
    </row>
    <row r="7" spans="1:4" s="1583" customFormat="1" x14ac:dyDescent="0.25">
      <c r="A7" s="1619" t="s">
        <v>1108</v>
      </c>
      <c r="B7" s="1615">
        <v>506</v>
      </c>
      <c r="C7" s="1185">
        <v>21.046881129854846</v>
      </c>
      <c r="D7" s="1184">
        <v>12.4</v>
      </c>
    </row>
    <row r="8" spans="1:4" s="1583" customFormat="1" x14ac:dyDescent="0.25">
      <c r="A8" s="1619" t="s">
        <v>1316</v>
      </c>
      <c r="B8" s="1615">
        <v>532</v>
      </c>
      <c r="C8" s="1185">
        <v>21</v>
      </c>
      <c r="D8" s="1184">
        <v>17.600000000000001</v>
      </c>
    </row>
    <row r="9" spans="1:4" s="1583" customFormat="1" x14ac:dyDescent="0.25">
      <c r="A9" s="1619" t="s">
        <v>1109</v>
      </c>
      <c r="B9" s="1615">
        <v>548</v>
      </c>
      <c r="C9" s="1185"/>
      <c r="D9" s="1184"/>
    </row>
    <row r="10" spans="1:4" s="1583" customFormat="1" x14ac:dyDescent="0.25">
      <c r="A10" s="1619" t="s">
        <v>1111</v>
      </c>
      <c r="B10" s="1615">
        <v>545</v>
      </c>
      <c r="C10" s="1185">
        <v>19.850518690752995</v>
      </c>
      <c r="D10" s="1184">
        <v>18.7</v>
      </c>
    </row>
    <row r="11" spans="1:4" s="1583" customFormat="1" x14ac:dyDescent="0.25">
      <c r="A11" s="1619" t="s">
        <v>424</v>
      </c>
      <c r="B11" s="1615">
        <v>541</v>
      </c>
      <c r="C11" s="1185">
        <v>21.48334921893758</v>
      </c>
      <c r="D11" s="1184">
        <v>16.7</v>
      </c>
    </row>
    <row r="12" spans="1:4" s="1583" customFormat="1" x14ac:dyDescent="0.25">
      <c r="A12" s="1619" t="s">
        <v>425</v>
      </c>
      <c r="B12" s="1615">
        <v>554</v>
      </c>
      <c r="C12" s="1185">
        <v>19.310642424242424</v>
      </c>
      <c r="D12" s="1184">
        <v>11.5</v>
      </c>
    </row>
    <row r="13" spans="1:4" s="1583" customFormat="1" x14ac:dyDescent="0.25">
      <c r="A13" s="1619" t="s">
        <v>1128</v>
      </c>
      <c r="B13" s="1615">
        <v>513</v>
      </c>
      <c r="C13" s="1185">
        <v>21.198278972717716</v>
      </c>
      <c r="D13" s="1184">
        <v>16.2</v>
      </c>
    </row>
    <row r="14" spans="1:4" s="1583" customFormat="1" x14ac:dyDescent="0.25">
      <c r="A14" s="1619" t="s">
        <v>426</v>
      </c>
      <c r="B14" s="1615">
        <v>568</v>
      </c>
      <c r="C14" s="1185">
        <v>19.407663681823468</v>
      </c>
      <c r="D14" s="1184">
        <v>14</v>
      </c>
    </row>
    <row r="15" spans="1:4" s="1583" customFormat="1" x14ac:dyDescent="0.25">
      <c r="A15" s="1619" t="s">
        <v>427</v>
      </c>
      <c r="B15" s="1615">
        <v>520</v>
      </c>
      <c r="C15" s="1185">
        <v>22.687248142595184</v>
      </c>
      <c r="D15" s="1184">
        <v>18.7</v>
      </c>
    </row>
    <row r="16" spans="1:4" s="1583" customFormat="1" x14ac:dyDescent="0.25">
      <c r="A16" s="1619" t="s">
        <v>428</v>
      </c>
      <c r="B16" s="1615">
        <v>555</v>
      </c>
      <c r="C16" s="1185">
        <v>24.392214058748525</v>
      </c>
      <c r="D16" s="1184">
        <v>19.8</v>
      </c>
    </row>
    <row r="17" spans="1:4" s="1583" customFormat="1" x14ac:dyDescent="0.25">
      <c r="A17" s="1619" t="s">
        <v>1114</v>
      </c>
      <c r="B17" s="1615">
        <v>539</v>
      </c>
      <c r="C17" s="1185">
        <v>20.825488259820059</v>
      </c>
      <c r="D17" s="1184">
        <v>10.8</v>
      </c>
    </row>
    <row r="18" spans="1:4" s="1583" customFormat="1" x14ac:dyDescent="0.25">
      <c r="A18" s="1619" t="s">
        <v>1116</v>
      </c>
      <c r="B18" s="1615">
        <v>552</v>
      </c>
      <c r="C18" s="1185">
        <v>24.118226116060441</v>
      </c>
      <c r="D18" s="1184">
        <v>15.9</v>
      </c>
    </row>
    <row r="19" spans="1:4" s="1583" customFormat="1" x14ac:dyDescent="0.25">
      <c r="A19" s="1619" t="s">
        <v>1117</v>
      </c>
      <c r="B19" s="1615">
        <v>541</v>
      </c>
      <c r="C19" s="1185">
        <v>27.608320667350039</v>
      </c>
      <c r="D19" s="1184">
        <v>16.638411247269229</v>
      </c>
    </row>
    <row r="20" spans="1:4" s="1583" customFormat="1" x14ac:dyDescent="0.25">
      <c r="A20" s="1619" t="s">
        <v>1118</v>
      </c>
      <c r="B20" s="1615">
        <v>541</v>
      </c>
      <c r="C20" s="1185">
        <v>18.84596013716245</v>
      </c>
      <c r="D20" s="1184">
        <v>11.3</v>
      </c>
    </row>
    <row r="21" spans="1:4" s="1583" customFormat="1" x14ac:dyDescent="0.25">
      <c r="A21" s="1619" t="s">
        <v>1321</v>
      </c>
      <c r="B21" s="1615">
        <v>528</v>
      </c>
      <c r="C21" s="1185">
        <v>15.3</v>
      </c>
      <c r="D21" s="1184">
        <v>9.9</v>
      </c>
    </row>
    <row r="22" spans="1:4" s="1583" customFormat="1" x14ac:dyDescent="0.25">
      <c r="A22" s="1619" t="s">
        <v>1332</v>
      </c>
      <c r="B22" s="1615">
        <v>477</v>
      </c>
      <c r="C22" s="1185">
        <v>18.7</v>
      </c>
      <c r="D22" s="1184">
        <v>14.4</v>
      </c>
    </row>
    <row r="23" spans="1:4" s="1583" customFormat="1" x14ac:dyDescent="0.25">
      <c r="A23" s="1619" t="s">
        <v>429</v>
      </c>
      <c r="B23" s="1615">
        <v>546</v>
      </c>
      <c r="C23" s="1185"/>
      <c r="D23" s="1184">
        <v>15.7</v>
      </c>
    </row>
    <row r="24" spans="1:4" s="1583" customFormat="1" x14ac:dyDescent="0.25">
      <c r="A24" s="1619" t="s">
        <v>430</v>
      </c>
      <c r="B24" s="1615">
        <v>507</v>
      </c>
      <c r="C24" s="1185"/>
      <c r="D24" s="1184">
        <v>10.4550524934383</v>
      </c>
    </row>
    <row r="25" spans="1:4" s="1583" customFormat="1" x14ac:dyDescent="0.25">
      <c r="A25" s="1619" t="s">
        <v>1123</v>
      </c>
      <c r="B25" s="1615">
        <v>531</v>
      </c>
      <c r="C25" s="1185"/>
      <c r="D25" s="1184">
        <v>16.221706306010599</v>
      </c>
    </row>
    <row r="26" spans="1:4" s="1583" customFormat="1" x14ac:dyDescent="0.25">
      <c r="A26" s="1619" t="s">
        <v>1124</v>
      </c>
      <c r="B26" s="1615">
        <v>526</v>
      </c>
      <c r="C26" s="1185">
        <v>18.559228288821718</v>
      </c>
      <c r="D26" s="1184">
        <v>10</v>
      </c>
    </row>
    <row r="27" spans="1:4" s="1583" customFormat="1" x14ac:dyDescent="0.25">
      <c r="A27" s="1619" t="s">
        <v>1125</v>
      </c>
      <c r="B27" s="1615">
        <v>541</v>
      </c>
      <c r="C27" s="1185">
        <v>20.107101212686569</v>
      </c>
      <c r="D27" s="1184">
        <v>10.9</v>
      </c>
    </row>
    <row r="28" spans="1:4" s="1583" customFormat="1" x14ac:dyDescent="0.25">
      <c r="A28" s="1619" t="s">
        <v>1330</v>
      </c>
      <c r="B28" s="1615">
        <v>502</v>
      </c>
      <c r="C28" s="1185">
        <v>18.399999999999999</v>
      </c>
      <c r="D28" s="1184">
        <v>16.7</v>
      </c>
    </row>
    <row r="29" spans="1:4" s="1583" customFormat="1" x14ac:dyDescent="0.25">
      <c r="A29" s="1619" t="s">
        <v>1126</v>
      </c>
      <c r="B29" s="1615">
        <v>535</v>
      </c>
      <c r="C29" s="1185">
        <v>17.837544802867384</v>
      </c>
      <c r="D29" s="1184">
        <v>17.100000000000001</v>
      </c>
    </row>
    <row r="30" spans="1:4" s="1583" customFormat="1" x14ac:dyDescent="0.25">
      <c r="A30" s="1619" t="s">
        <v>1127</v>
      </c>
      <c r="B30" s="1615">
        <v>530</v>
      </c>
      <c r="C30" s="1185">
        <v>18.447030218825983</v>
      </c>
      <c r="D30" s="1184">
        <v>16.2</v>
      </c>
    </row>
    <row r="31" spans="1:4" s="1583" customFormat="1" x14ac:dyDescent="0.25">
      <c r="A31" s="1619" t="s">
        <v>431</v>
      </c>
      <c r="B31" s="1615">
        <v>542</v>
      </c>
      <c r="C31" s="1185"/>
      <c r="D31" s="1184">
        <v>11.7</v>
      </c>
    </row>
    <row r="32" spans="1:4" s="1583" customFormat="1" ht="15.75" thickBot="1" x14ac:dyDescent="0.3">
      <c r="A32" s="1620" t="s">
        <v>1130</v>
      </c>
      <c r="B32" s="1616">
        <v>556</v>
      </c>
      <c r="C32" s="1625">
        <v>20</v>
      </c>
      <c r="D32" s="1624">
        <v>14.5</v>
      </c>
    </row>
    <row r="33" spans="1:4" s="1583" customFormat="1" ht="15.75" thickBot="1" x14ac:dyDescent="0.3">
      <c r="B33" s="1628"/>
      <c r="C33" s="1629"/>
      <c r="D33" s="1629"/>
    </row>
    <row r="34" spans="1:4" s="908" customFormat="1" ht="15.75" thickBot="1" x14ac:dyDescent="0.3">
      <c r="B34" s="2268" t="s">
        <v>1388</v>
      </c>
      <c r="C34" s="2269"/>
      <c r="D34" s="2270"/>
    </row>
    <row r="35" spans="1:4" ht="15.75" thickBot="1" x14ac:dyDescent="0.3">
      <c r="B35" s="1465" t="s">
        <v>1487</v>
      </c>
      <c r="C35" s="1454" t="s">
        <v>684</v>
      </c>
      <c r="D35" s="1447" t="s">
        <v>1488</v>
      </c>
    </row>
    <row r="36" spans="1:4" x14ac:dyDescent="0.25">
      <c r="A36" s="1449" t="s">
        <v>1107</v>
      </c>
      <c r="B36" s="1464">
        <v>518.83721744169725</v>
      </c>
      <c r="C36" s="1455">
        <v>23.656258150176637</v>
      </c>
      <c r="D36" s="1444">
        <v>12.03986071880783</v>
      </c>
    </row>
    <row r="37" spans="1:4" x14ac:dyDescent="0.25">
      <c r="A37" s="1450" t="s">
        <v>422</v>
      </c>
      <c r="B37" s="1459">
        <v>486.8399776021588</v>
      </c>
      <c r="C37" s="1456">
        <v>22.552814713557847</v>
      </c>
      <c r="D37" s="325">
        <v>9.6113897499020098</v>
      </c>
    </row>
    <row r="38" spans="1:4" x14ac:dyDescent="0.25">
      <c r="A38" s="1451" t="s">
        <v>1108</v>
      </c>
      <c r="B38" s="1459">
        <v>509.26450133924942</v>
      </c>
      <c r="C38" s="1456"/>
      <c r="D38" s="325">
        <v>8.0537889847378903</v>
      </c>
    </row>
    <row r="39" spans="1:4" x14ac:dyDescent="0.25">
      <c r="A39" s="1451" t="s">
        <v>1109</v>
      </c>
      <c r="B39" s="1460">
        <v>526.58398488763021</v>
      </c>
      <c r="C39" s="1456"/>
      <c r="D39" s="325">
        <v>16.619574227116008</v>
      </c>
    </row>
    <row r="40" spans="1:4" x14ac:dyDescent="0.25">
      <c r="A40" s="1452" t="s">
        <v>1110</v>
      </c>
      <c r="B40" s="1459"/>
      <c r="C40" s="1456"/>
      <c r="D40" s="325"/>
    </row>
    <row r="41" spans="1:4" x14ac:dyDescent="0.25">
      <c r="A41" s="1451" t="s">
        <v>1111</v>
      </c>
      <c r="B41" s="1459">
        <v>490.49931774579181</v>
      </c>
      <c r="C41" s="1456">
        <v>21.951039609710769</v>
      </c>
      <c r="D41" s="325">
        <v>11.457543431533001</v>
      </c>
    </row>
    <row r="42" spans="1:4" x14ac:dyDescent="0.25">
      <c r="A42" s="1451" t="s">
        <v>425</v>
      </c>
      <c r="B42" s="1459">
        <v>499.17709297480542</v>
      </c>
      <c r="C42" s="1456">
        <v>19.868114354019326</v>
      </c>
      <c r="D42" s="325">
        <v>9.9487519138467899</v>
      </c>
    </row>
    <row r="43" spans="1:4" x14ac:dyDescent="0.25">
      <c r="A43" s="1451" t="s">
        <v>1112</v>
      </c>
      <c r="B43" s="1459">
        <v>513.63257470673739</v>
      </c>
      <c r="C43" s="1456">
        <v>20.088133924175285</v>
      </c>
      <c r="D43" s="325">
        <v>15.7191636333436</v>
      </c>
    </row>
    <row r="44" spans="1:4" x14ac:dyDescent="0.25">
      <c r="A44" s="1451" t="s">
        <v>426</v>
      </c>
      <c r="B44" s="1460">
        <v>543.48728159943391</v>
      </c>
      <c r="C44" s="1456">
        <v>20.0929583512237</v>
      </c>
      <c r="D44" s="325">
        <v>10.068758209558499</v>
      </c>
    </row>
    <row r="45" spans="1:4" x14ac:dyDescent="0.25">
      <c r="A45" s="1451" t="s">
        <v>427</v>
      </c>
      <c r="B45" s="1459">
        <v>496.87526146966616</v>
      </c>
      <c r="C45" s="1456">
        <v>24.461343882238911</v>
      </c>
      <c r="D45" s="325">
        <v>14.866323895471901</v>
      </c>
    </row>
    <row r="46" spans="1:4" x14ac:dyDescent="0.25">
      <c r="A46" s="1451" t="s">
        <v>424</v>
      </c>
      <c r="B46" s="1460">
        <v>510.16268734523783</v>
      </c>
      <c r="C46" s="1456">
        <v>24.677140494599186</v>
      </c>
      <c r="D46" s="325">
        <v>15.132600189982201</v>
      </c>
    </row>
    <row r="47" spans="1:4" x14ac:dyDescent="0.25">
      <c r="A47" s="1451" t="s">
        <v>1113</v>
      </c>
      <c r="B47" s="1460">
        <v>472.99612691620024</v>
      </c>
      <c r="C47" s="1456">
        <v>21.611790033559171</v>
      </c>
      <c r="D47" s="325"/>
    </row>
    <row r="48" spans="1:4" x14ac:dyDescent="0.25">
      <c r="A48" s="1451" t="s">
        <v>1114</v>
      </c>
      <c r="B48" s="1460">
        <v>495.66382683716455</v>
      </c>
      <c r="C48" s="1456">
        <v>21.732537531276062</v>
      </c>
      <c r="D48" s="325">
        <v>10.7712355261098</v>
      </c>
    </row>
    <row r="49" spans="1:4" x14ac:dyDescent="0.25">
      <c r="A49" s="1451" t="s">
        <v>1115</v>
      </c>
      <c r="B49" s="1459">
        <v>500.85032610110119</v>
      </c>
      <c r="C49" s="1456">
        <v>19.538350217076701</v>
      </c>
      <c r="D49" s="325">
        <v>9.8612742882964302</v>
      </c>
    </row>
    <row r="50" spans="1:4" x14ac:dyDescent="0.25">
      <c r="A50" s="1451" t="s">
        <v>1116</v>
      </c>
      <c r="B50" s="1459">
        <v>496.91987108740977</v>
      </c>
      <c r="C50" s="1456"/>
      <c r="D50" s="325">
        <v>12.610581092801388</v>
      </c>
    </row>
    <row r="51" spans="1:4" x14ac:dyDescent="0.25">
      <c r="A51" s="1451" t="s">
        <v>1117</v>
      </c>
      <c r="B51" s="1459">
        <v>458.56821498622838</v>
      </c>
      <c r="C51" s="1456">
        <v>32.202034883720927</v>
      </c>
      <c r="D51" s="325">
        <v>13.711185852229599</v>
      </c>
    </row>
    <row r="52" spans="1:4" x14ac:dyDescent="0.25">
      <c r="A52" s="1451" t="s">
        <v>1118</v>
      </c>
      <c r="B52" s="1460">
        <v>485.93030019242423</v>
      </c>
      <c r="C52" s="1456">
        <v>21.481430805316652</v>
      </c>
      <c r="D52" s="325">
        <v>9.9863403001661197</v>
      </c>
    </row>
    <row r="53" spans="1:4" x14ac:dyDescent="0.25">
      <c r="A53" s="1451" t="s">
        <v>1119</v>
      </c>
      <c r="B53" s="1460">
        <v>529.42727604756976</v>
      </c>
      <c r="C53" s="1456">
        <v>33.042501135278911</v>
      </c>
      <c r="D53" s="325">
        <v>14.533100542999501</v>
      </c>
    </row>
    <row r="54" spans="1:4" x14ac:dyDescent="0.25">
      <c r="A54" s="1451" t="s">
        <v>1120</v>
      </c>
      <c r="B54" s="1459">
        <v>541.16072227638176</v>
      </c>
      <c r="C54" s="1456">
        <v>35.097818844899535</v>
      </c>
      <c r="D54" s="325">
        <v>19.925641380127601</v>
      </c>
    </row>
    <row r="55" spans="1:4" x14ac:dyDescent="0.25">
      <c r="A55" s="1451" t="s">
        <v>1121</v>
      </c>
      <c r="B55" s="1460">
        <v>481.72276001458704</v>
      </c>
      <c r="C55" s="1456">
        <v>19.452358036573628</v>
      </c>
      <c r="D55" s="325">
        <v>9.0547010398613512</v>
      </c>
    </row>
    <row r="56" spans="1:4" x14ac:dyDescent="0.25">
      <c r="A56" s="1451" t="s">
        <v>1122</v>
      </c>
      <c r="B56" s="1459"/>
      <c r="C56" s="1456"/>
      <c r="D56" s="325"/>
    </row>
    <row r="57" spans="1:4" x14ac:dyDescent="0.25">
      <c r="A57" s="1451" t="s">
        <v>429</v>
      </c>
      <c r="B57" s="1460">
        <v>518.81918277374041</v>
      </c>
      <c r="C57" s="1456"/>
      <c r="D57" s="325">
        <v>16.100000000000001</v>
      </c>
    </row>
    <row r="58" spans="1:4" x14ac:dyDescent="0.25">
      <c r="A58" s="1451" t="s">
        <v>1123</v>
      </c>
      <c r="B58" s="1459">
        <v>524.06258261417838</v>
      </c>
      <c r="C58" s="1456"/>
      <c r="D58" s="325">
        <v>16.322022057348601</v>
      </c>
    </row>
    <row r="59" spans="1:4" x14ac:dyDescent="0.25">
      <c r="A59" s="1451" t="s">
        <v>430</v>
      </c>
      <c r="B59" s="1459">
        <v>500.35380350297328</v>
      </c>
      <c r="C59" s="1456"/>
      <c r="D59" s="325">
        <v>9.9280458775156895</v>
      </c>
    </row>
    <row r="60" spans="1:4" x14ac:dyDescent="0.25">
      <c r="A60" s="1451" t="s">
        <v>1124</v>
      </c>
      <c r="B60" s="1460">
        <v>501.11655297041733</v>
      </c>
      <c r="C60" s="1456">
        <v>23.266758893955696</v>
      </c>
      <c r="D60" s="325">
        <v>12.8779513270739</v>
      </c>
    </row>
    <row r="61" spans="1:4" x14ac:dyDescent="0.25">
      <c r="A61" s="1451" t="s">
        <v>1125</v>
      </c>
      <c r="B61" s="1460">
        <v>489.72440187274833</v>
      </c>
      <c r="C61" s="1456">
        <v>22.582877442273535</v>
      </c>
      <c r="D61" s="325">
        <v>7.6190626044883301</v>
      </c>
    </row>
    <row r="62" spans="1:4" x14ac:dyDescent="0.25">
      <c r="A62" s="1451" t="s">
        <v>1126</v>
      </c>
      <c r="B62" s="1459">
        <v>488.13087556796251</v>
      </c>
      <c r="C62" s="1456">
        <v>21.099126471705279</v>
      </c>
      <c r="D62" s="325">
        <v>13.9604756242568</v>
      </c>
    </row>
    <row r="63" spans="1:4" x14ac:dyDescent="0.25">
      <c r="A63" s="1451" t="s">
        <v>1127</v>
      </c>
      <c r="B63" s="1459">
        <v>498.77122033231063</v>
      </c>
      <c r="C63" s="1456">
        <v>19.786657400972899</v>
      </c>
      <c r="D63" s="325">
        <v>7.9100153224683103</v>
      </c>
    </row>
    <row r="64" spans="1:4" x14ac:dyDescent="0.25">
      <c r="A64" s="1451" t="s">
        <v>1128</v>
      </c>
      <c r="B64" s="1460">
        <v>484.2633757630083</v>
      </c>
      <c r="C64" s="1456">
        <v>24.282623249337224</v>
      </c>
      <c r="D64" s="325">
        <v>10.120980908273101</v>
      </c>
    </row>
    <row r="65" spans="1:4" x14ac:dyDescent="0.25">
      <c r="A65" s="1451" t="s">
        <v>431</v>
      </c>
      <c r="B65" s="1460">
        <v>495.59783913024489</v>
      </c>
      <c r="C65" s="1456"/>
      <c r="D65" s="325">
        <v>11.3190747589887</v>
      </c>
    </row>
    <row r="66" spans="1:4" x14ac:dyDescent="0.25">
      <c r="A66" s="1451" t="s">
        <v>423</v>
      </c>
      <c r="B66" s="1460">
        <v>517.00947835395743</v>
      </c>
      <c r="C66" s="1456">
        <v>18.67495572609209</v>
      </c>
      <c r="D66" s="325">
        <v>11.9546861564918</v>
      </c>
    </row>
    <row r="67" spans="1:4" x14ac:dyDescent="0.25">
      <c r="A67" s="1451" t="s">
        <v>1129</v>
      </c>
      <c r="B67" s="1459">
        <v>454.51847482470549</v>
      </c>
      <c r="C67" s="1456"/>
      <c r="D67" s="325">
        <v>16.9237518618495</v>
      </c>
    </row>
    <row r="68" spans="1:4" x14ac:dyDescent="0.25">
      <c r="A68" s="1451" t="s">
        <v>428</v>
      </c>
      <c r="B68" s="1460">
        <v>500.1021173403451</v>
      </c>
      <c r="C68" s="1456">
        <v>19.556373949967266</v>
      </c>
      <c r="D68" s="325">
        <v>16.0548892719248</v>
      </c>
    </row>
    <row r="69" spans="1:4" ht="15.75" thickBot="1" x14ac:dyDescent="0.3">
      <c r="A69" s="1453" t="s">
        <v>1130</v>
      </c>
      <c r="B69" s="1461">
        <v>496.40854374772312</v>
      </c>
      <c r="C69" s="1457">
        <v>22.8</v>
      </c>
      <c r="D69" s="1445">
        <v>14.327182505015699</v>
      </c>
    </row>
    <row r="70" spans="1:4" ht="15.75" thickBot="1" x14ac:dyDescent="0.3">
      <c r="A70" s="1448" t="s">
        <v>1390</v>
      </c>
      <c r="B70" s="1462">
        <v>492.12727458258087</v>
      </c>
      <c r="C70" s="1458">
        <v>23.716208186806242</v>
      </c>
      <c r="D70" s="1446">
        <v>13.502522614057963</v>
      </c>
    </row>
    <row r="71" spans="1:4" ht="15.75" thickBot="1" x14ac:dyDescent="0.3">
      <c r="A71" s="1448" t="s">
        <v>1383</v>
      </c>
      <c r="B71" s="1463">
        <v>496.66680223329769</v>
      </c>
      <c r="C71" s="1458">
        <v>21.911285854620949</v>
      </c>
      <c r="D71" s="1446">
        <v>11.498726214830926</v>
      </c>
    </row>
    <row r="73" spans="1:4" x14ac:dyDescent="0.25">
      <c r="A73" t="s">
        <v>1389</v>
      </c>
    </row>
    <row r="74" spans="1:4" x14ac:dyDescent="0.25">
      <c r="A74" t="s">
        <v>1391</v>
      </c>
    </row>
    <row r="76" spans="1:4" x14ac:dyDescent="0.25">
      <c r="A76" s="2" t="s">
        <v>1392</v>
      </c>
    </row>
  </sheetData>
  <mergeCells count="2">
    <mergeCell ref="B3:D3"/>
    <mergeCell ref="B34:D34"/>
  </mergeCells>
  <pageMargins left="0.7" right="0.7" top="0.78740157499999996" bottom="0.78740157499999996"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6" tint="0.39997558519241921"/>
  </sheetPr>
  <dimension ref="A1:G25"/>
  <sheetViews>
    <sheetView workbookViewId="0">
      <selection activeCell="C37" sqref="C37"/>
    </sheetView>
  </sheetViews>
  <sheetFormatPr baseColWidth="10" defaultRowHeight="15" x14ac:dyDescent="0.25"/>
  <cols>
    <col min="1" max="1" width="25.85546875" bestFit="1" customWidth="1"/>
    <col min="2" max="2" width="23.28515625" bestFit="1" customWidth="1"/>
    <col min="3" max="3" width="23" bestFit="1" customWidth="1"/>
    <col min="4" max="4" width="4.85546875" customWidth="1"/>
    <col min="5" max="5" width="25.85546875" bestFit="1" customWidth="1"/>
    <col min="6" max="6" width="27.85546875" bestFit="1" customWidth="1"/>
    <col min="7" max="7" width="23" bestFit="1" customWidth="1"/>
  </cols>
  <sheetData>
    <row r="1" spans="1:7" s="908" customFormat="1" ht="18.75" x14ac:dyDescent="0.3">
      <c r="A1" s="896" t="s">
        <v>1397</v>
      </c>
      <c r="B1" s="896" t="s">
        <v>1398</v>
      </c>
    </row>
    <row r="2" spans="1:7" ht="15.75" thickBot="1" x14ac:dyDescent="0.3"/>
    <row r="3" spans="1:7" ht="15.75" thickBot="1" x14ac:dyDescent="0.3">
      <c r="B3" s="1466" t="s">
        <v>684</v>
      </c>
      <c r="C3" s="1467" t="s">
        <v>1393</v>
      </c>
      <c r="F3" s="1192" t="s">
        <v>689</v>
      </c>
      <c r="G3" s="1468" t="s">
        <v>1393</v>
      </c>
    </row>
    <row r="4" spans="1:7" x14ac:dyDescent="0.25">
      <c r="A4" s="1471" t="s">
        <v>583</v>
      </c>
      <c r="B4" s="338"/>
      <c r="C4" s="1479">
        <v>7914.4525659528699</v>
      </c>
      <c r="E4" s="1471" t="s">
        <v>583</v>
      </c>
      <c r="F4" s="413"/>
      <c r="G4" s="414"/>
    </row>
    <row r="5" spans="1:7" x14ac:dyDescent="0.25">
      <c r="A5" s="1469" t="s">
        <v>560</v>
      </c>
      <c r="B5" s="1401">
        <v>20.041202788471544</v>
      </c>
      <c r="C5" s="1480">
        <v>6115.1837122296165</v>
      </c>
      <c r="E5" s="1469" t="s">
        <v>560</v>
      </c>
      <c r="F5" s="1401">
        <v>11.92622126169095</v>
      </c>
      <c r="G5" s="1480">
        <v>6115.1837122296165</v>
      </c>
    </row>
    <row r="6" spans="1:7" x14ac:dyDescent="0.25">
      <c r="A6" s="1469" t="s">
        <v>584</v>
      </c>
      <c r="B6" s="1401">
        <v>20.138432868932469</v>
      </c>
      <c r="C6" s="1480">
        <v>9150.1915403792445</v>
      </c>
      <c r="E6" s="1469" t="s">
        <v>584</v>
      </c>
      <c r="F6" s="1401">
        <v>8.6519252764010677</v>
      </c>
      <c r="G6" s="1480">
        <v>9150.1915403792445</v>
      </c>
    </row>
    <row r="7" spans="1:7" x14ac:dyDescent="0.25">
      <c r="A7" s="1469" t="s">
        <v>497</v>
      </c>
      <c r="B7" s="1401">
        <v>7.337254901960784</v>
      </c>
      <c r="C7" s="1480">
        <v>30904.875548416712</v>
      </c>
      <c r="E7" s="1469" t="s">
        <v>497</v>
      </c>
      <c r="F7" s="1401">
        <v>2.3804071246819341</v>
      </c>
      <c r="G7" s="1480">
        <v>30904.875548416712</v>
      </c>
    </row>
    <row r="8" spans="1:7" x14ac:dyDescent="0.25">
      <c r="A8" s="1469" t="s">
        <v>500</v>
      </c>
      <c r="B8" s="1401">
        <v>20.704395604395604</v>
      </c>
      <c r="C8" s="1480">
        <v>7783.3637680183292</v>
      </c>
      <c r="E8" s="1469" t="s">
        <v>500</v>
      </c>
      <c r="F8" s="1401">
        <v>8.8124415341440603</v>
      </c>
      <c r="G8" s="1480">
        <v>7783.3637680183292</v>
      </c>
    </row>
    <row r="9" spans="1:7" ht="15.75" thickBot="1" x14ac:dyDescent="0.3">
      <c r="A9" s="1469" t="s">
        <v>1394</v>
      </c>
      <c r="B9" s="1401"/>
      <c r="C9" s="1480">
        <v>7954.0850125640709</v>
      </c>
      <c r="E9" s="1475" t="s">
        <v>1394</v>
      </c>
      <c r="F9" s="428">
        <v>10.97550574084199</v>
      </c>
      <c r="G9" s="1484">
        <v>7954.0850125640709</v>
      </c>
    </row>
    <row r="10" spans="1:7" x14ac:dyDescent="0.25">
      <c r="A10" s="1469" t="s">
        <v>562</v>
      </c>
      <c r="B10" s="1401">
        <v>24.536915683704674</v>
      </c>
      <c r="C10" s="1480">
        <v>7327.0623200249875</v>
      </c>
      <c r="E10" s="1477"/>
      <c r="F10" s="125"/>
      <c r="G10" s="1485"/>
    </row>
    <row r="11" spans="1:7" ht="15.75" thickBot="1" x14ac:dyDescent="0.3">
      <c r="A11" s="1470" t="s">
        <v>580</v>
      </c>
      <c r="B11" s="1402">
        <v>22.247609461499749</v>
      </c>
      <c r="C11" s="1481">
        <v>8755.2778764906816</v>
      </c>
      <c r="E11" s="257"/>
      <c r="F11" s="247"/>
      <c r="G11" s="1486"/>
    </row>
    <row r="12" spans="1:7" ht="15.75" thickBot="1" x14ac:dyDescent="0.3">
      <c r="A12" s="8"/>
      <c r="B12" s="126"/>
      <c r="C12" s="1482"/>
      <c r="E12" s="281"/>
      <c r="F12" s="1478"/>
      <c r="G12" s="1487"/>
    </row>
    <row r="13" spans="1:7" x14ac:dyDescent="0.25">
      <c r="A13" s="1471" t="s">
        <v>585</v>
      </c>
      <c r="B13" s="168"/>
      <c r="C13" s="1479">
        <v>10182.742462909448</v>
      </c>
      <c r="E13" s="1476" t="s">
        <v>585</v>
      </c>
      <c r="F13" s="41"/>
      <c r="G13" s="1488"/>
    </row>
    <row r="14" spans="1:7" x14ac:dyDescent="0.25">
      <c r="A14" s="1469" t="s">
        <v>1395</v>
      </c>
      <c r="B14" s="1401">
        <v>20.561656165616562</v>
      </c>
      <c r="C14" s="1480">
        <v>12733.152202444171</v>
      </c>
      <c r="E14" s="1469" t="s">
        <v>1395</v>
      </c>
      <c r="F14" s="1401">
        <v>9.9278574532811827</v>
      </c>
      <c r="G14" s="1480">
        <v>12733.152202444171</v>
      </c>
    </row>
    <row r="15" spans="1:7" x14ac:dyDescent="0.25">
      <c r="A15" s="1469" t="s">
        <v>586</v>
      </c>
      <c r="B15" s="1401"/>
      <c r="C15" s="1480">
        <v>9548.1731916487606</v>
      </c>
      <c r="E15" s="1469" t="s">
        <v>586</v>
      </c>
      <c r="F15" s="1401"/>
      <c r="G15" s="1480"/>
    </row>
    <row r="16" spans="1:7" x14ac:dyDescent="0.25">
      <c r="A16" s="1469" t="s">
        <v>506</v>
      </c>
      <c r="B16" s="1401">
        <v>23.502234444826399</v>
      </c>
      <c r="C16" s="1480">
        <v>10285.515171627898</v>
      </c>
      <c r="E16" s="1469" t="s">
        <v>506</v>
      </c>
      <c r="F16" s="1401">
        <v>9.8117106773823188</v>
      </c>
      <c r="G16" s="1480">
        <v>10285.515171627898</v>
      </c>
    </row>
    <row r="17" spans="1:7" x14ac:dyDescent="0.25">
      <c r="A17" s="1469" t="s">
        <v>507</v>
      </c>
      <c r="B17" s="1401">
        <v>23.588821490467936</v>
      </c>
      <c r="C17" s="1480">
        <v>9157.7236678677673</v>
      </c>
      <c r="E17" s="1469" t="s">
        <v>507</v>
      </c>
      <c r="F17" s="1401">
        <v>10.840900039824771</v>
      </c>
      <c r="G17" s="1480">
        <v>9157.7236678677673</v>
      </c>
    </row>
    <row r="18" spans="1:7" x14ac:dyDescent="0.25">
      <c r="A18" s="1469" t="s">
        <v>508</v>
      </c>
      <c r="B18" s="1401">
        <v>25.47921760391198</v>
      </c>
      <c r="C18" s="1480">
        <v>8983.4403529656993</v>
      </c>
      <c r="E18" s="1469" t="s">
        <v>508</v>
      </c>
      <c r="F18" s="1401">
        <v>9.7210820895522385</v>
      </c>
      <c r="G18" s="1480">
        <v>8983.4403529656993</v>
      </c>
    </row>
    <row r="19" spans="1:7" x14ac:dyDescent="0.25">
      <c r="A19" s="1469" t="s">
        <v>509</v>
      </c>
      <c r="B19" s="1401">
        <v>22.074404761904763</v>
      </c>
      <c r="C19" s="1480">
        <v>8824.5718930615949</v>
      </c>
      <c r="E19" s="1469" t="s">
        <v>509</v>
      </c>
      <c r="F19" s="1401">
        <v>12.249380677126341</v>
      </c>
      <c r="G19" s="1480">
        <v>8824.5718930615949</v>
      </c>
    </row>
    <row r="20" spans="1:7" x14ac:dyDescent="0.25">
      <c r="A20" s="1469" t="s">
        <v>510</v>
      </c>
      <c r="B20" s="1401">
        <v>24.348196721311474</v>
      </c>
      <c r="C20" s="1480">
        <v>9166.5177499903912</v>
      </c>
      <c r="E20" s="1469" t="s">
        <v>510</v>
      </c>
      <c r="F20" s="1401">
        <v>9.6644976574700685</v>
      </c>
      <c r="G20" s="1480">
        <v>9166.5177499903912</v>
      </c>
    </row>
    <row r="21" spans="1:7" ht="15.75" thickBot="1" x14ac:dyDescent="0.3">
      <c r="A21" s="1470" t="s">
        <v>582</v>
      </c>
      <c r="B21" s="1402">
        <v>26.349246231155778</v>
      </c>
      <c r="C21" s="1481">
        <v>9375.4981850562453</v>
      </c>
      <c r="E21" s="1470" t="s">
        <v>582</v>
      </c>
      <c r="F21" s="1402">
        <v>8.1043276661514678</v>
      </c>
      <c r="G21" s="1481">
        <v>9375.4981850562453</v>
      </c>
    </row>
    <row r="22" spans="1:7" ht="15.75" thickBot="1" x14ac:dyDescent="0.3">
      <c r="A22" s="8"/>
      <c r="B22" s="249"/>
      <c r="C22" s="1482"/>
      <c r="E22" s="8"/>
      <c r="F22" s="247"/>
      <c r="G22" s="1472"/>
    </row>
    <row r="23" spans="1:7" ht="15.75" thickBot="1" x14ac:dyDescent="0.3">
      <c r="A23" s="549" t="s">
        <v>1396</v>
      </c>
      <c r="B23" s="1058"/>
      <c r="C23" s="1483">
        <v>8431.0076173398174</v>
      </c>
      <c r="E23" s="549" t="s">
        <v>1396</v>
      </c>
      <c r="F23" s="1473"/>
      <c r="G23" s="1474"/>
    </row>
    <row r="25" spans="1:7" x14ac:dyDescent="0.25">
      <c r="A25" s="2" t="s">
        <v>1399</v>
      </c>
    </row>
  </sheetData>
  <pageMargins left="0.7" right="0.7" top="0.78740157499999996" bottom="0.78740157499999996"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3">
    <tabColor theme="4" tint="0.39997558519241921"/>
  </sheetPr>
  <dimension ref="A1:H24"/>
  <sheetViews>
    <sheetView workbookViewId="0">
      <selection activeCell="K28" sqref="K28"/>
    </sheetView>
  </sheetViews>
  <sheetFormatPr baseColWidth="10" defaultRowHeight="15" x14ac:dyDescent="0.25"/>
  <cols>
    <col min="1" max="1" width="13" customWidth="1"/>
    <col min="2" max="2" width="9.5703125" customWidth="1"/>
    <col min="3" max="3" width="9.7109375" customWidth="1"/>
    <col min="4" max="4" width="10.5703125" customWidth="1"/>
    <col min="5" max="5" width="19.5703125" customWidth="1"/>
    <col min="6" max="6" width="9.7109375" customWidth="1"/>
    <col min="7" max="8" width="8.28515625" customWidth="1"/>
  </cols>
  <sheetData>
    <row r="1" spans="1:8" ht="18.75" x14ac:dyDescent="0.3">
      <c r="A1" s="1" t="s">
        <v>159</v>
      </c>
      <c r="B1" s="1" t="s">
        <v>160</v>
      </c>
    </row>
    <row r="2" spans="1:8" s="908" customFormat="1" ht="19.5" thickBot="1" x14ac:dyDescent="0.35">
      <c r="A2" s="896"/>
      <c r="B2" s="896"/>
    </row>
    <row r="3" spans="1:8" ht="32.25" customHeight="1" thickBot="1" x14ac:dyDescent="0.3">
      <c r="B3" s="2260" t="s">
        <v>1234</v>
      </c>
      <c r="C3" s="2263"/>
      <c r="D3" s="2264"/>
    </row>
    <row r="4" spans="1:8" ht="15.75" thickBot="1" x14ac:dyDescent="0.3">
      <c r="A4" s="1197" t="s">
        <v>891</v>
      </c>
      <c r="B4" s="1196" t="s">
        <v>640</v>
      </c>
      <c r="C4" s="1194" t="s">
        <v>634</v>
      </c>
      <c r="D4" s="1195" t="s">
        <v>633</v>
      </c>
      <c r="E4" s="62"/>
    </row>
    <row r="5" spans="1:8" x14ac:dyDescent="0.25">
      <c r="A5" s="1178">
        <v>1995</v>
      </c>
      <c r="B5" s="1199">
        <v>79.2</v>
      </c>
      <c r="C5" s="1200">
        <v>74.5</v>
      </c>
      <c r="D5" s="1201">
        <v>84.1</v>
      </c>
      <c r="E5" s="62"/>
    </row>
    <row r="6" spans="1:8" x14ac:dyDescent="0.25">
      <c r="A6" s="1179">
        <v>2000</v>
      </c>
      <c r="B6" s="1202">
        <v>85.1</v>
      </c>
      <c r="C6" s="1203">
        <v>84.9</v>
      </c>
      <c r="D6" s="1204">
        <v>85.3</v>
      </c>
      <c r="E6" s="62"/>
    </row>
    <row r="7" spans="1:8" x14ac:dyDescent="0.25">
      <c r="A7" s="1179">
        <v>2005</v>
      </c>
      <c r="B7" s="1202">
        <v>85.9</v>
      </c>
      <c r="C7" s="1203">
        <v>87.3</v>
      </c>
      <c r="D7" s="1204">
        <v>84.6</v>
      </c>
      <c r="E7" s="62"/>
    </row>
    <row r="8" spans="1:8" x14ac:dyDescent="0.25">
      <c r="A8" s="1180" t="s">
        <v>890</v>
      </c>
      <c r="B8" s="1205">
        <v>85.825544559125248</v>
      </c>
      <c r="C8" s="1206">
        <v>86.712778138829577</v>
      </c>
      <c r="D8" s="1207">
        <v>84.909406106699478</v>
      </c>
      <c r="E8" s="62"/>
    </row>
    <row r="9" spans="1:8" ht="15.75" thickBot="1" x14ac:dyDescent="0.3">
      <c r="A9" s="1181">
        <v>2010</v>
      </c>
      <c r="B9" s="1208">
        <v>85.555466385090767</v>
      </c>
      <c r="C9" s="1209">
        <v>86.165541917317256</v>
      </c>
      <c r="D9" s="1210">
        <v>84.932010410838799</v>
      </c>
      <c r="E9" s="62"/>
    </row>
    <row r="10" spans="1:8" ht="30.75" customHeight="1" thickBot="1" x14ac:dyDescent="0.3">
      <c r="A10" s="1177"/>
      <c r="B10" s="1177"/>
      <c r="C10" s="1177"/>
      <c r="D10" s="1177"/>
      <c r="E10" s="62"/>
      <c r="F10" s="2260" t="s">
        <v>1235</v>
      </c>
      <c r="G10" s="2261"/>
      <c r="H10" s="2262"/>
    </row>
    <row r="11" spans="1:8" ht="15.75" thickBot="1" x14ac:dyDescent="0.3">
      <c r="A11" s="62"/>
      <c r="B11" s="62"/>
      <c r="C11" s="62"/>
      <c r="D11" s="62"/>
      <c r="E11" s="1198"/>
      <c r="F11" s="1169" t="s">
        <v>633</v>
      </c>
      <c r="G11" s="1170" t="s">
        <v>634</v>
      </c>
      <c r="H11" s="1171" t="s">
        <v>528</v>
      </c>
    </row>
    <row r="12" spans="1:8" ht="30" x14ac:dyDescent="0.25">
      <c r="E12" s="1190" t="s">
        <v>1229</v>
      </c>
      <c r="F12" s="1182">
        <v>14.342629482071715</v>
      </c>
      <c r="G12" s="1182">
        <v>21.176470588235293</v>
      </c>
      <c r="H12" s="1183">
        <v>17.786561264822133</v>
      </c>
    </row>
    <row r="13" spans="1:8" ht="45" x14ac:dyDescent="0.25">
      <c r="E13" s="1191" t="s">
        <v>1230</v>
      </c>
      <c r="F13" s="1184">
        <v>17.131474103585656</v>
      </c>
      <c r="G13" s="1184">
        <v>21.176470588235293</v>
      </c>
      <c r="H13" s="1185">
        <v>19.169960474308301</v>
      </c>
    </row>
    <row r="14" spans="1:8" ht="45" x14ac:dyDescent="0.25">
      <c r="E14" s="1191" t="s">
        <v>1231</v>
      </c>
      <c r="F14" s="1184">
        <v>7.1713147410358573</v>
      </c>
      <c r="G14" s="1184">
        <v>13.725490196078432</v>
      </c>
      <c r="H14" s="1185">
        <v>10.474308300395258</v>
      </c>
    </row>
    <row r="15" spans="1:8" ht="30" x14ac:dyDescent="0.25">
      <c r="E15" s="1191" t="s">
        <v>1232</v>
      </c>
      <c r="F15" s="1184">
        <v>44.223107569721115</v>
      </c>
      <c r="G15" s="1184">
        <v>23.921568627450981</v>
      </c>
      <c r="H15" s="1185">
        <v>33.992094861660078</v>
      </c>
    </row>
    <row r="16" spans="1:8" ht="30" x14ac:dyDescent="0.25">
      <c r="E16" s="1191" t="s">
        <v>1233</v>
      </c>
      <c r="F16" s="1184">
        <v>15.139442231075698</v>
      </c>
      <c r="G16" s="1184">
        <v>13.725490196078432</v>
      </c>
      <c r="H16" s="1185">
        <v>14.426877470355731</v>
      </c>
    </row>
    <row r="17" spans="5:8" ht="15.75" thickBot="1" x14ac:dyDescent="0.3">
      <c r="E17" s="1193" t="s">
        <v>1195</v>
      </c>
      <c r="F17" s="1186">
        <v>1.9920318725099602</v>
      </c>
      <c r="G17" s="1186">
        <v>6.2745098039215685</v>
      </c>
      <c r="H17" s="1187">
        <v>4.150197628458498</v>
      </c>
    </row>
    <row r="18" spans="5:8" ht="15.75" thickBot="1" x14ac:dyDescent="0.3">
      <c r="E18" s="1192" t="s">
        <v>518</v>
      </c>
      <c r="F18" s="1188">
        <v>100</v>
      </c>
      <c r="G18" s="1188">
        <v>100</v>
      </c>
      <c r="H18" s="1189">
        <v>100</v>
      </c>
    </row>
    <row r="19" spans="5:8" x14ac:dyDescent="0.25">
      <c r="E19" s="62"/>
    </row>
    <row r="20" spans="5:8" x14ac:dyDescent="0.25">
      <c r="E20" s="62"/>
    </row>
    <row r="21" spans="5:8" x14ac:dyDescent="0.25">
      <c r="E21" s="62"/>
    </row>
    <row r="22" spans="5:8" x14ac:dyDescent="0.25">
      <c r="E22" s="62"/>
    </row>
    <row r="23" spans="5:8" x14ac:dyDescent="0.25">
      <c r="E23" s="62"/>
    </row>
    <row r="24" spans="5:8" x14ac:dyDescent="0.25">
      <c r="E24" s="62"/>
    </row>
  </sheetData>
  <mergeCells count="2">
    <mergeCell ref="F10:H10"/>
    <mergeCell ref="B3:D3"/>
  </mergeCells>
  <pageMargins left="0.7" right="0.7" top="0.78740157499999996" bottom="0.78740157499999996" header="0.3" footer="0.3"/>
  <pageSetup paperSize="9" orientation="portrait" verticalDpi="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4">
    <tabColor theme="4" tint="0.39997558519241921"/>
  </sheetPr>
  <dimension ref="A1:M39"/>
  <sheetViews>
    <sheetView workbookViewId="0">
      <selection activeCell="O12" sqref="O12"/>
    </sheetView>
  </sheetViews>
  <sheetFormatPr baseColWidth="10" defaultRowHeight="15" x14ac:dyDescent="0.25"/>
  <cols>
    <col min="1" max="1" width="21.7109375" customWidth="1"/>
  </cols>
  <sheetData>
    <row r="1" spans="1:13" ht="18.75" x14ac:dyDescent="0.3">
      <c r="A1" s="1" t="s">
        <v>161</v>
      </c>
      <c r="B1" s="896" t="s">
        <v>1260</v>
      </c>
    </row>
    <row r="2" spans="1:13" ht="15.75" thickBot="1" x14ac:dyDescent="0.3"/>
    <row r="3" spans="1:13" ht="15.75" thickBot="1" x14ac:dyDescent="0.3">
      <c r="A3" s="5"/>
      <c r="B3" s="1214" t="s">
        <v>1236</v>
      </c>
      <c r="C3" s="1220" t="s">
        <v>878</v>
      </c>
      <c r="D3" s="1217" t="s">
        <v>879</v>
      </c>
      <c r="E3" s="1175" t="s">
        <v>880</v>
      </c>
      <c r="F3" s="1175" t="s">
        <v>881</v>
      </c>
      <c r="G3" s="1175" t="s">
        <v>882</v>
      </c>
      <c r="H3" s="1175" t="s">
        <v>883</v>
      </c>
      <c r="I3" s="1175" t="s">
        <v>884</v>
      </c>
      <c r="J3" s="1175" t="s">
        <v>885</v>
      </c>
      <c r="K3" s="1175" t="s">
        <v>886</v>
      </c>
      <c r="L3" s="1214" t="s">
        <v>887</v>
      </c>
      <c r="M3" s="1220" t="s">
        <v>888</v>
      </c>
    </row>
    <row r="4" spans="1:13" x14ac:dyDescent="0.25">
      <c r="A4" s="1225" t="s">
        <v>1237</v>
      </c>
      <c r="B4" s="25"/>
      <c r="C4" s="1221"/>
      <c r="D4" s="1218"/>
      <c r="E4" s="1211">
        <v>90.6</v>
      </c>
      <c r="F4" s="1211">
        <v>91</v>
      </c>
      <c r="G4" s="1211">
        <v>93.5</v>
      </c>
      <c r="H4" s="1211">
        <v>93.8</v>
      </c>
      <c r="I4" s="1211">
        <v>94.6</v>
      </c>
      <c r="J4" s="1211">
        <v>95.3</v>
      </c>
      <c r="K4" s="1211">
        <v>95.4</v>
      </c>
      <c r="L4" s="1088">
        <v>95.2</v>
      </c>
      <c r="M4" s="1222">
        <v>95.7</v>
      </c>
    </row>
    <row r="5" spans="1:13" x14ac:dyDescent="0.25">
      <c r="A5" s="1226" t="s">
        <v>1238</v>
      </c>
      <c r="B5" s="1088">
        <v>93.3</v>
      </c>
      <c r="C5" s="1222">
        <v>94.8</v>
      </c>
      <c r="D5" s="1079">
        <v>94.4</v>
      </c>
      <c r="E5" s="1211">
        <v>94.5</v>
      </c>
      <c r="F5" s="1211">
        <v>94.1</v>
      </c>
      <c r="G5" s="1211">
        <v>91.7</v>
      </c>
      <c r="H5" s="1211">
        <v>91.8</v>
      </c>
      <c r="I5" s="1211">
        <v>91.5</v>
      </c>
      <c r="J5" s="1211">
        <v>91.3</v>
      </c>
      <c r="K5" s="1211">
        <v>92.3</v>
      </c>
      <c r="L5" s="1088">
        <v>93.3</v>
      </c>
      <c r="M5" s="1222">
        <v>93.2</v>
      </c>
    </row>
    <row r="6" spans="1:13" x14ac:dyDescent="0.25">
      <c r="A6" s="1226" t="s">
        <v>1239</v>
      </c>
      <c r="B6" s="1088">
        <v>91.8</v>
      </c>
      <c r="C6" s="1222">
        <v>91.2</v>
      </c>
      <c r="D6" s="1079">
        <v>90.6</v>
      </c>
      <c r="E6" s="1211">
        <v>92.2</v>
      </c>
      <c r="F6" s="1211">
        <v>92.1</v>
      </c>
      <c r="G6" s="1211">
        <v>91.4</v>
      </c>
      <c r="H6" s="1211">
        <v>91.2</v>
      </c>
      <c r="I6" s="1211">
        <v>91.8</v>
      </c>
      <c r="J6" s="1211">
        <v>91.8</v>
      </c>
      <c r="K6" s="1211">
        <v>91.6</v>
      </c>
      <c r="L6" s="1088">
        <v>91.9</v>
      </c>
      <c r="M6" s="1222">
        <v>91.9</v>
      </c>
    </row>
    <row r="7" spans="1:13" x14ac:dyDescent="0.25">
      <c r="A7" s="1226" t="s">
        <v>1240</v>
      </c>
      <c r="B7" s="1088">
        <v>81.599999999999994</v>
      </c>
      <c r="C7" s="1222">
        <v>88.8</v>
      </c>
      <c r="D7" s="1079">
        <v>89.7</v>
      </c>
      <c r="E7" s="1211">
        <v>89.2</v>
      </c>
      <c r="F7" s="1211">
        <v>90.3</v>
      </c>
      <c r="G7" s="1211">
        <v>90.9</v>
      </c>
      <c r="H7" s="1211">
        <v>91.1</v>
      </c>
      <c r="I7" s="1211">
        <v>91.7</v>
      </c>
      <c r="J7" s="1211">
        <v>91.6</v>
      </c>
      <c r="K7" s="1211">
        <v>91.3</v>
      </c>
      <c r="L7" s="1088">
        <v>91.3</v>
      </c>
      <c r="M7" s="1222">
        <v>91.1</v>
      </c>
    </row>
    <row r="8" spans="1:13" x14ac:dyDescent="0.25">
      <c r="A8" s="1226" t="s">
        <v>1241</v>
      </c>
      <c r="B8" s="1088">
        <v>85.8</v>
      </c>
      <c r="C8" s="1222">
        <v>88</v>
      </c>
      <c r="D8" s="1079">
        <v>88.2</v>
      </c>
      <c r="E8" s="1211">
        <v>90.7</v>
      </c>
      <c r="F8" s="1211">
        <v>90.8</v>
      </c>
      <c r="G8" s="1211">
        <v>90.5</v>
      </c>
      <c r="H8" s="1211">
        <v>90.5</v>
      </c>
      <c r="I8" s="1211">
        <v>89.4</v>
      </c>
      <c r="J8" s="1211">
        <v>91.5</v>
      </c>
      <c r="K8" s="1211">
        <v>90.2</v>
      </c>
      <c r="L8" s="1088">
        <v>89.4</v>
      </c>
      <c r="M8" s="1222">
        <v>89.1</v>
      </c>
    </row>
    <row r="9" spans="1:13" x14ac:dyDescent="0.25">
      <c r="A9" s="1226" t="s">
        <v>1242</v>
      </c>
      <c r="B9" s="1088">
        <v>82</v>
      </c>
      <c r="C9" s="1222">
        <v>82.6</v>
      </c>
      <c r="D9" s="1079">
        <v>83.9</v>
      </c>
      <c r="E9" s="1211">
        <v>84</v>
      </c>
      <c r="F9" s="1211">
        <v>85.1</v>
      </c>
      <c r="G9" s="1211">
        <v>85.3</v>
      </c>
      <c r="H9" s="1211">
        <v>85.8</v>
      </c>
      <c r="I9" s="1211">
        <v>85.8</v>
      </c>
      <c r="J9" s="1211">
        <v>86.8</v>
      </c>
      <c r="K9" s="1211">
        <v>87.7</v>
      </c>
      <c r="L9" s="1088">
        <v>87</v>
      </c>
      <c r="M9" s="1222">
        <v>88</v>
      </c>
    </row>
    <row r="10" spans="1:13" x14ac:dyDescent="0.25">
      <c r="A10" s="1226" t="s">
        <v>1243</v>
      </c>
      <c r="B10" s="1088">
        <v>81.3</v>
      </c>
      <c r="C10" s="1222">
        <v>78.900000000000006</v>
      </c>
      <c r="D10" s="1079">
        <v>80.5</v>
      </c>
      <c r="E10" s="1211">
        <v>81.3</v>
      </c>
      <c r="F10" s="1211">
        <v>84.2</v>
      </c>
      <c r="G10" s="1211">
        <v>85</v>
      </c>
      <c r="H10" s="1211">
        <v>87.8</v>
      </c>
      <c r="I10" s="1211">
        <v>88.2</v>
      </c>
      <c r="J10" s="1211">
        <v>89</v>
      </c>
      <c r="K10" s="1211">
        <v>89.1</v>
      </c>
      <c r="L10" s="1088">
        <v>86.9</v>
      </c>
      <c r="M10" s="1222">
        <v>86.9</v>
      </c>
    </row>
    <row r="11" spans="1:13" x14ac:dyDescent="0.25">
      <c r="A11" s="1226" t="s">
        <v>1244</v>
      </c>
      <c r="B11" s="1088">
        <v>80.8</v>
      </c>
      <c r="C11" s="1222">
        <v>79</v>
      </c>
      <c r="D11" s="1079">
        <v>80.5</v>
      </c>
      <c r="E11" s="1211">
        <v>83.5</v>
      </c>
      <c r="F11" s="1211">
        <v>79.5</v>
      </c>
      <c r="G11" s="1211">
        <v>77.599999999999994</v>
      </c>
      <c r="H11" s="1211">
        <v>80.400000000000006</v>
      </c>
      <c r="I11" s="1211">
        <v>83.7</v>
      </c>
      <c r="J11" s="1211">
        <v>85.8</v>
      </c>
      <c r="K11" s="1211">
        <v>85.1</v>
      </c>
      <c r="L11" s="1088">
        <v>87.4</v>
      </c>
      <c r="M11" s="1222">
        <v>86.3</v>
      </c>
    </row>
    <row r="12" spans="1:13" x14ac:dyDescent="0.25">
      <c r="A12" s="1226" t="s">
        <v>441</v>
      </c>
      <c r="B12" s="1088">
        <v>86.3</v>
      </c>
      <c r="C12" s="1222">
        <v>85.2</v>
      </c>
      <c r="D12" s="1079">
        <v>85.5</v>
      </c>
      <c r="E12" s="1211">
        <v>86.7</v>
      </c>
      <c r="F12" s="1211">
        <v>85.8</v>
      </c>
      <c r="G12" s="1211">
        <v>86</v>
      </c>
      <c r="H12" s="1211">
        <v>87.5</v>
      </c>
      <c r="I12" s="1211">
        <v>84.9</v>
      </c>
      <c r="J12" s="1211">
        <v>85.5</v>
      </c>
      <c r="K12" s="1211">
        <v>85.6</v>
      </c>
      <c r="L12" s="1088">
        <v>86.4</v>
      </c>
      <c r="M12" s="1222">
        <v>85.9</v>
      </c>
    </row>
    <row r="13" spans="1:13" x14ac:dyDescent="0.25">
      <c r="A13" s="1227" t="s">
        <v>340</v>
      </c>
      <c r="B13" s="1215">
        <v>84.7</v>
      </c>
      <c r="C13" s="1223">
        <v>85.1</v>
      </c>
      <c r="D13" s="1219">
        <v>85.1</v>
      </c>
      <c r="E13" s="1212">
        <v>85.3</v>
      </c>
      <c r="F13" s="1212">
        <v>84.2</v>
      </c>
      <c r="G13" s="1212">
        <v>85.8</v>
      </c>
      <c r="H13" s="1212">
        <v>85.9</v>
      </c>
      <c r="I13" s="1212">
        <v>85.8</v>
      </c>
      <c r="J13" s="1212">
        <v>84.1</v>
      </c>
      <c r="K13" s="1212">
        <v>84.5</v>
      </c>
      <c r="L13" s="1215">
        <v>86</v>
      </c>
      <c r="M13" s="1223">
        <v>85.6</v>
      </c>
    </row>
    <row r="14" spans="1:13" x14ac:dyDescent="0.25">
      <c r="A14" s="1226" t="s">
        <v>1245</v>
      </c>
      <c r="B14" s="25"/>
      <c r="C14" s="1222">
        <v>75.2</v>
      </c>
      <c r="D14" s="1079">
        <v>78.099999999999994</v>
      </c>
      <c r="E14" s="1211">
        <v>77.400000000000006</v>
      </c>
      <c r="F14" s="1211">
        <v>76.3</v>
      </c>
      <c r="G14" s="1211">
        <v>76.099999999999994</v>
      </c>
      <c r="H14" s="1211">
        <v>76.5</v>
      </c>
      <c r="I14" s="1211">
        <v>80.5</v>
      </c>
      <c r="J14" s="1211">
        <v>83.3</v>
      </c>
      <c r="K14" s="1211">
        <v>83.7</v>
      </c>
      <c r="L14" s="1088">
        <v>83.7</v>
      </c>
      <c r="M14" s="1222">
        <v>84.4</v>
      </c>
    </row>
    <row r="15" spans="1:13" x14ac:dyDescent="0.25">
      <c r="A15" s="1226" t="s">
        <v>436</v>
      </c>
      <c r="B15" s="1088">
        <v>86.8</v>
      </c>
      <c r="C15" s="1222">
        <v>87.7</v>
      </c>
      <c r="D15" s="1079">
        <v>86.1</v>
      </c>
      <c r="E15" s="1211">
        <v>85.8</v>
      </c>
      <c r="F15" s="1211">
        <v>85.3</v>
      </c>
      <c r="G15" s="1211">
        <v>84.5</v>
      </c>
      <c r="H15" s="1211">
        <v>83.4</v>
      </c>
      <c r="I15" s="1211">
        <v>84.7</v>
      </c>
      <c r="J15" s="1211">
        <v>86.5</v>
      </c>
      <c r="K15" s="1211">
        <v>86.2</v>
      </c>
      <c r="L15" s="1088">
        <v>85.1</v>
      </c>
      <c r="M15" s="1222">
        <v>84.2</v>
      </c>
    </row>
    <row r="16" spans="1:13" x14ac:dyDescent="0.25">
      <c r="A16" s="1226" t="s">
        <v>1246</v>
      </c>
      <c r="B16" s="1088">
        <v>85.2</v>
      </c>
      <c r="C16" s="1222">
        <v>83.5</v>
      </c>
      <c r="D16" s="1079">
        <v>84.7</v>
      </c>
      <c r="E16" s="1211">
        <v>85.9</v>
      </c>
      <c r="F16" s="1211">
        <v>84.7</v>
      </c>
      <c r="G16" s="1211">
        <v>83.5</v>
      </c>
      <c r="H16" s="1211">
        <v>83.4</v>
      </c>
      <c r="I16" s="1211">
        <v>82.9</v>
      </c>
      <c r="J16" s="1211">
        <v>84</v>
      </c>
      <c r="K16" s="1211">
        <v>83.6</v>
      </c>
      <c r="L16" s="1088">
        <v>84</v>
      </c>
      <c r="M16" s="1222">
        <v>84</v>
      </c>
    </row>
    <row r="17" spans="1:13" x14ac:dyDescent="0.25">
      <c r="A17" s="1226" t="s">
        <v>1247</v>
      </c>
      <c r="B17" s="1088">
        <v>78.599999999999994</v>
      </c>
      <c r="C17" s="1222">
        <v>79.2</v>
      </c>
      <c r="D17" s="1079">
        <v>80.2</v>
      </c>
      <c r="E17" s="1211">
        <v>81.099999999999994</v>
      </c>
      <c r="F17" s="1211">
        <v>81.7</v>
      </c>
      <c r="G17" s="1211">
        <v>83</v>
      </c>
      <c r="H17" s="1211">
        <v>84.1</v>
      </c>
      <c r="I17" s="1211">
        <v>81</v>
      </c>
      <c r="J17" s="1211">
        <v>82.1</v>
      </c>
      <c r="K17" s="1211">
        <v>82.1</v>
      </c>
      <c r="L17" s="1088">
        <v>82.2</v>
      </c>
      <c r="M17" s="1222">
        <v>83.4</v>
      </c>
    </row>
    <row r="18" spans="1:13" x14ac:dyDescent="0.25">
      <c r="A18" s="1226" t="s">
        <v>1248</v>
      </c>
      <c r="B18" s="1088">
        <v>83</v>
      </c>
      <c r="C18" s="1222">
        <v>79</v>
      </c>
      <c r="D18" s="1079">
        <v>79.8</v>
      </c>
      <c r="E18" s="1211">
        <v>81.400000000000006</v>
      </c>
      <c r="F18" s="1211">
        <v>81.5</v>
      </c>
      <c r="G18" s="1211">
        <v>80.3</v>
      </c>
      <c r="H18" s="1211">
        <v>82.6</v>
      </c>
      <c r="I18" s="1211">
        <v>82</v>
      </c>
      <c r="J18" s="1211">
        <v>80.900000000000006</v>
      </c>
      <c r="K18" s="1211">
        <v>82.2</v>
      </c>
      <c r="L18" s="1088">
        <v>82.3</v>
      </c>
      <c r="M18" s="1222">
        <v>83.2</v>
      </c>
    </row>
    <row r="19" spans="1:13" x14ac:dyDescent="0.25">
      <c r="A19" s="1226" t="s">
        <v>437</v>
      </c>
      <c r="B19" s="1088">
        <v>80</v>
      </c>
      <c r="C19" s="1222">
        <v>81.599999999999994</v>
      </c>
      <c r="D19" s="1079">
        <v>81.8</v>
      </c>
      <c r="E19" s="1211">
        <v>81.7</v>
      </c>
      <c r="F19" s="1211">
        <v>82.8</v>
      </c>
      <c r="G19" s="1211">
        <v>83</v>
      </c>
      <c r="H19" s="1211">
        <v>83.4</v>
      </c>
      <c r="I19" s="1211">
        <v>83.3</v>
      </c>
      <c r="J19" s="1211">
        <v>82.4</v>
      </c>
      <c r="K19" s="1211">
        <v>83.8</v>
      </c>
      <c r="L19" s="1088">
        <v>83.6</v>
      </c>
      <c r="M19" s="1222">
        <v>83.2</v>
      </c>
    </row>
    <row r="20" spans="1:13" x14ac:dyDescent="0.25">
      <c r="A20" s="1226" t="s">
        <v>1249</v>
      </c>
      <c r="B20" s="1088">
        <v>76.2</v>
      </c>
      <c r="C20" s="1222">
        <v>81.7</v>
      </c>
      <c r="D20" s="1079">
        <v>81.7</v>
      </c>
      <c r="E20" s="1211">
        <v>81.599999999999994</v>
      </c>
      <c r="F20" s="1211">
        <v>81.2</v>
      </c>
      <c r="G20" s="1211">
        <v>81.8</v>
      </c>
      <c r="H20" s="1211">
        <v>81.8</v>
      </c>
      <c r="I20" s="1211">
        <v>82.4</v>
      </c>
      <c r="J20" s="1211">
        <v>82.6</v>
      </c>
      <c r="K20" s="1211">
        <v>82.2</v>
      </c>
      <c r="L20" s="1088">
        <v>83.3</v>
      </c>
      <c r="M20" s="1222">
        <v>82.5</v>
      </c>
    </row>
    <row r="21" spans="1:13" x14ac:dyDescent="0.25">
      <c r="A21" s="1226" t="s">
        <v>433</v>
      </c>
      <c r="B21" s="1088">
        <v>76</v>
      </c>
      <c r="C21" s="1222">
        <v>77.7</v>
      </c>
      <c r="D21" s="1079">
        <v>80.400000000000006</v>
      </c>
      <c r="E21" s="1211">
        <v>79.400000000000006</v>
      </c>
      <c r="F21" s="1211">
        <v>77.5</v>
      </c>
      <c r="G21" s="1211">
        <v>78.7</v>
      </c>
      <c r="H21" s="1211">
        <v>78.3</v>
      </c>
      <c r="I21" s="1211">
        <v>78.099999999999994</v>
      </c>
      <c r="J21" s="1211">
        <v>81.2</v>
      </c>
      <c r="K21" s="1211">
        <v>82.6</v>
      </c>
      <c r="L21" s="1088">
        <v>79</v>
      </c>
      <c r="M21" s="1222">
        <v>82.3</v>
      </c>
    </row>
    <row r="22" spans="1:13" x14ac:dyDescent="0.25">
      <c r="A22" s="1226" t="s">
        <v>1250</v>
      </c>
      <c r="B22" s="1088">
        <v>75.3</v>
      </c>
      <c r="C22" s="1222">
        <v>76.7</v>
      </c>
      <c r="D22" s="1079">
        <v>76.900000000000006</v>
      </c>
      <c r="E22" s="1211">
        <v>77.099999999999994</v>
      </c>
      <c r="F22" s="1211">
        <v>78.599999999999994</v>
      </c>
      <c r="G22" s="1211">
        <v>77</v>
      </c>
      <c r="H22" s="1211">
        <v>78.099999999999994</v>
      </c>
      <c r="I22" s="1211">
        <v>78.8</v>
      </c>
      <c r="J22" s="1211">
        <v>78.099999999999994</v>
      </c>
      <c r="K22" s="1211">
        <v>78.2</v>
      </c>
      <c r="L22" s="1088">
        <v>79.3</v>
      </c>
      <c r="M22" s="1222">
        <v>80.400000000000006</v>
      </c>
    </row>
    <row r="23" spans="1:13" x14ac:dyDescent="0.25">
      <c r="A23" s="1226" t="s">
        <v>1251</v>
      </c>
      <c r="B23" s="1088">
        <v>74.599999999999994</v>
      </c>
      <c r="C23" s="1222">
        <v>76.5</v>
      </c>
      <c r="D23" s="1079">
        <v>71.7</v>
      </c>
      <c r="E23" s="1211">
        <v>77.099999999999994</v>
      </c>
      <c r="F23" s="1211">
        <v>75.400000000000006</v>
      </c>
      <c r="G23" s="1211">
        <v>79.5</v>
      </c>
      <c r="H23" s="1211">
        <v>79.8</v>
      </c>
      <c r="I23" s="1211">
        <v>81</v>
      </c>
      <c r="J23" s="1211">
        <v>80.2</v>
      </c>
      <c r="K23" s="1211">
        <v>80</v>
      </c>
      <c r="L23" s="1088">
        <v>80.5</v>
      </c>
      <c r="M23" s="1222">
        <v>79.900000000000006</v>
      </c>
    </row>
    <row r="24" spans="1:13" x14ac:dyDescent="0.25">
      <c r="A24" s="1227" t="s">
        <v>1199</v>
      </c>
      <c r="B24" s="1176"/>
      <c r="C24" s="1223">
        <v>76.599999999999994</v>
      </c>
      <c r="D24" s="1219">
        <v>76.599999999999994</v>
      </c>
      <c r="E24" s="1212">
        <v>76.7</v>
      </c>
      <c r="F24" s="1212">
        <v>77.099999999999994</v>
      </c>
      <c r="G24" s="1212">
        <v>77.3</v>
      </c>
      <c r="H24" s="1212">
        <v>77.5</v>
      </c>
      <c r="I24" s="1212">
        <v>77.900000000000006</v>
      </c>
      <c r="J24" s="1212">
        <v>78.099999999999994</v>
      </c>
      <c r="K24" s="1212">
        <v>78.5</v>
      </c>
      <c r="L24" s="1215">
        <v>78.599999999999994</v>
      </c>
      <c r="M24" s="1223">
        <v>79</v>
      </c>
    </row>
    <row r="25" spans="1:13" x14ac:dyDescent="0.25">
      <c r="A25" s="1226" t="s">
        <v>1252</v>
      </c>
      <c r="B25" s="1088">
        <v>77.8</v>
      </c>
      <c r="C25" s="1222">
        <v>76.099999999999994</v>
      </c>
      <c r="D25" s="1079">
        <v>77.3</v>
      </c>
      <c r="E25" s="1211">
        <v>76.3</v>
      </c>
      <c r="F25" s="1211">
        <v>75</v>
      </c>
      <c r="G25" s="1211">
        <v>75.3</v>
      </c>
      <c r="H25" s="1211">
        <v>76</v>
      </c>
      <c r="I25" s="1211">
        <v>77.2</v>
      </c>
      <c r="J25" s="1211">
        <v>77.400000000000006</v>
      </c>
      <c r="K25" s="1211">
        <v>78.3</v>
      </c>
      <c r="L25" s="1088">
        <v>78.3</v>
      </c>
      <c r="M25" s="1222">
        <v>78.2</v>
      </c>
    </row>
    <row r="26" spans="1:13" x14ac:dyDescent="0.25">
      <c r="A26" s="1226" t="s">
        <v>439</v>
      </c>
      <c r="B26" s="1088">
        <v>72.3</v>
      </c>
      <c r="C26" s="1222">
        <v>71.900000000000006</v>
      </c>
      <c r="D26" s="1079">
        <v>72.7</v>
      </c>
      <c r="E26" s="1211">
        <v>73.099999999999994</v>
      </c>
      <c r="F26" s="1211">
        <v>75</v>
      </c>
      <c r="G26" s="1211">
        <v>75</v>
      </c>
      <c r="H26" s="1211">
        <v>75.599999999999994</v>
      </c>
      <c r="I26" s="1211">
        <v>74.7</v>
      </c>
      <c r="J26" s="1211">
        <v>76.2</v>
      </c>
      <c r="K26" s="1211">
        <v>76.2</v>
      </c>
      <c r="L26" s="1088">
        <v>76.599999999999994</v>
      </c>
      <c r="M26" s="1222">
        <v>77.599999999999994</v>
      </c>
    </row>
    <row r="27" spans="1:13" x14ac:dyDescent="0.25">
      <c r="A27" s="1227" t="s">
        <v>1253</v>
      </c>
      <c r="B27" s="1215">
        <v>72.400000000000006</v>
      </c>
      <c r="C27" s="1223">
        <v>73.7</v>
      </c>
      <c r="D27" s="1219">
        <v>73.599999999999994</v>
      </c>
      <c r="E27" s="1212">
        <v>73.7</v>
      </c>
      <c r="F27" s="1212">
        <v>74.3</v>
      </c>
      <c r="G27" s="1212">
        <v>74.599999999999994</v>
      </c>
      <c r="H27" s="1212">
        <v>74.7</v>
      </c>
      <c r="I27" s="1212">
        <v>75.099999999999994</v>
      </c>
      <c r="J27" s="1212">
        <v>75.3</v>
      </c>
      <c r="K27" s="1212">
        <v>75.8</v>
      </c>
      <c r="L27" s="1215">
        <v>76</v>
      </c>
      <c r="M27" s="1223">
        <v>76.599999999999994</v>
      </c>
    </row>
    <row r="28" spans="1:13" x14ac:dyDescent="0.25">
      <c r="A28" s="1226" t="s">
        <v>1254</v>
      </c>
      <c r="B28" s="1088">
        <v>66.3</v>
      </c>
      <c r="C28" s="1222">
        <v>69.400000000000006</v>
      </c>
      <c r="D28" s="1079">
        <v>67.900000000000006</v>
      </c>
      <c r="E28" s="1211">
        <v>69.599999999999994</v>
      </c>
      <c r="F28" s="1211">
        <v>71</v>
      </c>
      <c r="G28" s="1211">
        <v>73.400000000000006</v>
      </c>
      <c r="H28" s="1211">
        <v>73.599999999999994</v>
      </c>
      <c r="I28" s="1211">
        <v>75.5</v>
      </c>
      <c r="J28" s="1211">
        <v>76.3</v>
      </c>
      <c r="K28" s="1211">
        <v>76.5</v>
      </c>
      <c r="L28" s="1088">
        <v>76.3</v>
      </c>
      <c r="M28" s="1222">
        <v>76.3</v>
      </c>
    </row>
    <row r="29" spans="1:13" x14ac:dyDescent="0.25">
      <c r="A29" s="1226" t="s">
        <v>434</v>
      </c>
      <c r="B29" s="1088">
        <v>74.599999999999994</v>
      </c>
      <c r="C29" s="1222">
        <v>74.7</v>
      </c>
      <c r="D29" s="1079">
        <v>73.599999999999994</v>
      </c>
      <c r="E29" s="1211">
        <v>73.3</v>
      </c>
      <c r="F29" s="1211">
        <v>72.5</v>
      </c>
      <c r="G29" s="1211">
        <v>72.8</v>
      </c>
      <c r="H29" s="1211">
        <v>71.400000000000006</v>
      </c>
      <c r="I29" s="1211">
        <v>71.900000000000006</v>
      </c>
      <c r="J29" s="1211">
        <v>72.900000000000006</v>
      </c>
      <c r="K29" s="1211">
        <v>74.099999999999994</v>
      </c>
      <c r="L29" s="1088">
        <v>73.7</v>
      </c>
      <c r="M29" s="1222">
        <v>74.400000000000006</v>
      </c>
    </row>
    <row r="30" spans="1:13" x14ac:dyDescent="0.25">
      <c r="A30" s="1226" t="s">
        <v>1255</v>
      </c>
      <c r="B30" s="1088">
        <v>71.2</v>
      </c>
      <c r="C30" s="1222">
        <v>77.5</v>
      </c>
      <c r="D30" s="1079">
        <v>68</v>
      </c>
      <c r="E30" s="1211">
        <v>69.8</v>
      </c>
      <c r="F30" s="1211">
        <v>72.7</v>
      </c>
      <c r="G30" s="1211">
        <v>72.5</v>
      </c>
      <c r="H30" s="1211">
        <v>71.099999999999994</v>
      </c>
      <c r="I30" s="1211">
        <v>69.3</v>
      </c>
      <c r="J30" s="1211">
        <v>70.900000000000006</v>
      </c>
      <c r="K30" s="1211">
        <v>72.8</v>
      </c>
      <c r="L30" s="1088">
        <v>76.8</v>
      </c>
      <c r="M30" s="1222">
        <v>73.400000000000006</v>
      </c>
    </row>
    <row r="31" spans="1:13" x14ac:dyDescent="0.25">
      <c r="A31" s="1226" t="s">
        <v>440</v>
      </c>
      <c r="B31" s="1088">
        <v>94.4</v>
      </c>
      <c r="C31" s="1222">
        <v>95</v>
      </c>
      <c r="D31" s="1079">
        <v>96.2</v>
      </c>
      <c r="E31" s="1211">
        <v>94.8</v>
      </c>
      <c r="F31" s="1211">
        <v>93.7</v>
      </c>
      <c r="G31" s="1211">
        <v>95.1</v>
      </c>
      <c r="H31" s="1211">
        <v>96.2</v>
      </c>
      <c r="I31" s="1211">
        <v>68.599999999999994</v>
      </c>
      <c r="J31" s="1211">
        <v>67.900000000000006</v>
      </c>
      <c r="K31" s="1211">
        <v>70.099999999999994</v>
      </c>
      <c r="L31" s="1088">
        <v>69.7</v>
      </c>
      <c r="M31" s="1222">
        <v>71.099999999999994</v>
      </c>
    </row>
    <row r="32" spans="1:13" x14ac:dyDescent="0.25">
      <c r="A32" s="1226" t="s">
        <v>435</v>
      </c>
      <c r="B32" s="1088">
        <v>73.2</v>
      </c>
      <c r="C32" s="1222">
        <v>72</v>
      </c>
      <c r="D32" s="1079">
        <v>78.400000000000006</v>
      </c>
      <c r="E32" s="1211">
        <v>78.599999999999994</v>
      </c>
      <c r="F32" s="1211">
        <v>76.2</v>
      </c>
      <c r="G32" s="1211">
        <v>76.2</v>
      </c>
      <c r="H32" s="1211">
        <v>77.099999999999994</v>
      </c>
      <c r="I32" s="1211">
        <v>77.400000000000006</v>
      </c>
      <c r="J32" s="1211">
        <v>70.8</v>
      </c>
      <c r="K32" s="1211">
        <v>70.599999999999994</v>
      </c>
      <c r="L32" s="1088">
        <v>70.099999999999994</v>
      </c>
      <c r="M32" s="1222">
        <v>68.3</v>
      </c>
    </row>
    <row r="33" spans="1:13" x14ac:dyDescent="0.25">
      <c r="A33" s="1226" t="s">
        <v>1256</v>
      </c>
      <c r="B33" s="1088">
        <v>65.2</v>
      </c>
      <c r="C33" s="1222">
        <v>66</v>
      </c>
      <c r="D33" s="1079">
        <v>65</v>
      </c>
      <c r="E33" s="1211">
        <v>63.7</v>
      </c>
      <c r="F33" s="1211">
        <v>62.2</v>
      </c>
      <c r="G33" s="1211">
        <v>61.2</v>
      </c>
      <c r="H33" s="1211">
        <v>61.8</v>
      </c>
      <c r="I33" s="1211">
        <v>61.6</v>
      </c>
      <c r="J33" s="1211">
        <v>61.1</v>
      </c>
      <c r="K33" s="1211">
        <v>60</v>
      </c>
      <c r="L33" s="1088">
        <v>59.9</v>
      </c>
      <c r="M33" s="1222">
        <v>61.2</v>
      </c>
    </row>
    <row r="34" spans="1:13" x14ac:dyDescent="0.25">
      <c r="A34" s="1226" t="s">
        <v>1257</v>
      </c>
      <c r="B34" s="1088">
        <v>40.1</v>
      </c>
      <c r="C34" s="1222">
        <v>43.2</v>
      </c>
      <c r="D34" s="1079">
        <v>44.4</v>
      </c>
      <c r="E34" s="1211">
        <v>44.4</v>
      </c>
      <c r="F34" s="1211">
        <v>47.9</v>
      </c>
      <c r="G34" s="1211">
        <v>49.6</v>
      </c>
      <c r="H34" s="1211">
        <v>49</v>
      </c>
      <c r="I34" s="1211">
        <v>49.6</v>
      </c>
      <c r="J34" s="1211">
        <v>53.4</v>
      </c>
      <c r="K34" s="1211">
        <v>54.3</v>
      </c>
      <c r="L34" s="1088">
        <v>55.5</v>
      </c>
      <c r="M34" s="1222">
        <v>58.7</v>
      </c>
    </row>
    <row r="35" spans="1:13" x14ac:dyDescent="0.25">
      <c r="A35" s="1226" t="s">
        <v>1258</v>
      </c>
      <c r="B35" s="1088">
        <v>43.8</v>
      </c>
      <c r="C35" s="1222">
        <v>46.1</v>
      </c>
      <c r="D35" s="1079">
        <v>46.1</v>
      </c>
      <c r="E35" s="1211">
        <v>48.5</v>
      </c>
      <c r="F35" s="1211">
        <v>51.2</v>
      </c>
      <c r="G35" s="1211">
        <v>51.7</v>
      </c>
      <c r="H35" s="1211">
        <v>50.8</v>
      </c>
      <c r="I35" s="1211">
        <v>49.3</v>
      </c>
      <c r="J35" s="1211">
        <v>52.9</v>
      </c>
      <c r="K35" s="1211">
        <v>53.6</v>
      </c>
      <c r="L35" s="1088">
        <v>53.6</v>
      </c>
      <c r="M35" s="1222">
        <v>53.4</v>
      </c>
    </row>
    <row r="36" spans="1:13" x14ac:dyDescent="0.25">
      <c r="A36" s="1226" t="s">
        <v>1259</v>
      </c>
      <c r="B36" s="25"/>
      <c r="C36" s="1222">
        <v>40.9</v>
      </c>
      <c r="D36" s="1079">
        <v>40.1</v>
      </c>
      <c r="E36" s="1211">
        <v>39</v>
      </c>
      <c r="F36" s="1211">
        <v>45.1</v>
      </c>
      <c r="G36" s="1211">
        <v>51</v>
      </c>
      <c r="H36" s="1211">
        <v>53.7</v>
      </c>
      <c r="I36" s="1211">
        <v>51.1</v>
      </c>
      <c r="J36" s="1211">
        <v>55.5</v>
      </c>
      <c r="K36" s="1211">
        <v>51.1</v>
      </c>
      <c r="L36" s="1088">
        <v>53.3</v>
      </c>
      <c r="M36" s="1222">
        <v>53.3</v>
      </c>
    </row>
    <row r="37" spans="1:13" ht="15.75" thickBot="1" x14ac:dyDescent="0.3">
      <c r="A37" s="1228" t="s">
        <v>293</v>
      </c>
      <c r="B37" s="1216"/>
      <c r="C37" s="926"/>
      <c r="D37" s="920"/>
      <c r="E37" s="1032"/>
      <c r="F37" s="1032"/>
      <c r="G37" s="1032"/>
      <c r="H37" s="1032"/>
      <c r="I37" s="1213">
        <v>46</v>
      </c>
      <c r="J37" s="1213">
        <v>47.7</v>
      </c>
      <c r="K37" s="1213">
        <v>48.9</v>
      </c>
      <c r="L37" s="1096">
        <v>50</v>
      </c>
      <c r="M37" s="1224">
        <v>51.1</v>
      </c>
    </row>
    <row r="39" spans="1:13" x14ac:dyDescent="0.25">
      <c r="A39" s="3" t="s">
        <v>162</v>
      </c>
    </row>
  </sheetData>
  <pageMargins left="0.7" right="0.7" top="0.78740157499999996" bottom="0.78740157499999996" header="0.3" footer="0.3"/>
  <ignoredErrors>
    <ignoredError sqref="B3:M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7" tint="0.39997558519241921"/>
  </sheetPr>
  <dimension ref="A1:E17"/>
  <sheetViews>
    <sheetView workbookViewId="0">
      <selection activeCell="F37" sqref="F37"/>
    </sheetView>
  </sheetViews>
  <sheetFormatPr baseColWidth="10" defaultRowHeight="15" x14ac:dyDescent="0.25"/>
  <cols>
    <col min="1" max="1" width="24" customWidth="1"/>
    <col min="2" max="2" width="18" customWidth="1"/>
    <col min="3" max="3" width="27.7109375" customWidth="1"/>
    <col min="4" max="4" width="18.42578125" customWidth="1"/>
    <col min="5" max="5" width="25.42578125" customWidth="1"/>
  </cols>
  <sheetData>
    <row r="1" spans="1:5" ht="18.75" x14ac:dyDescent="0.3">
      <c r="A1" s="1" t="s">
        <v>16</v>
      </c>
      <c r="B1" s="1" t="s">
        <v>376</v>
      </c>
    </row>
    <row r="2" spans="1:5" ht="15.75" thickBot="1" x14ac:dyDescent="0.3"/>
    <row r="3" spans="1:5" ht="15.75" thickBot="1" x14ac:dyDescent="0.3">
      <c r="A3" s="20"/>
      <c r="B3" s="175" t="s">
        <v>388</v>
      </c>
      <c r="C3" s="176" t="s">
        <v>389</v>
      </c>
      <c r="D3" s="176" t="s">
        <v>390</v>
      </c>
      <c r="E3" s="177" t="s">
        <v>391</v>
      </c>
    </row>
    <row r="4" spans="1:5" x14ac:dyDescent="0.25">
      <c r="A4" s="178" t="s">
        <v>381</v>
      </c>
      <c r="B4" s="44">
        <v>8.5679815041248997</v>
      </c>
      <c r="C4" s="41">
        <v>38.382741067161497</v>
      </c>
      <c r="D4" s="41">
        <v>30.7082268376708</v>
      </c>
      <c r="E4" s="41">
        <v>22.341050591042801</v>
      </c>
    </row>
    <row r="5" spans="1:5" x14ac:dyDescent="0.25">
      <c r="A5" s="179"/>
      <c r="B5" s="2418" t="s">
        <v>386</v>
      </c>
      <c r="C5" s="2416"/>
      <c r="D5" s="2416"/>
      <c r="E5" s="2419"/>
    </row>
    <row r="6" spans="1:5" x14ac:dyDescent="0.25">
      <c r="A6" s="179" t="s">
        <v>382</v>
      </c>
      <c r="B6" s="38">
        <v>5.1141059282878398</v>
      </c>
      <c r="C6" s="39">
        <v>39.944012982578002</v>
      </c>
      <c r="D6" s="39">
        <v>31.5013936040902</v>
      </c>
      <c r="E6" s="39">
        <v>23.440487485043899</v>
      </c>
    </row>
    <row r="7" spans="1:5" x14ac:dyDescent="0.25">
      <c r="A7" s="179" t="s">
        <v>383</v>
      </c>
      <c r="B7" s="38">
        <v>25.525440640957701</v>
      </c>
      <c r="C7" s="39">
        <v>30.716241948283599</v>
      </c>
      <c r="D7" s="39">
        <v>26.8160255220815</v>
      </c>
      <c r="E7" s="39">
        <v>16.9422918886772</v>
      </c>
    </row>
    <row r="8" spans="1:5" x14ac:dyDescent="0.25">
      <c r="A8" s="179" t="s">
        <v>374</v>
      </c>
      <c r="B8" s="38">
        <v>26.389517173845601</v>
      </c>
      <c r="C8" s="39">
        <v>32.560669095125803</v>
      </c>
      <c r="D8" s="39">
        <v>26.684354153378099</v>
      </c>
      <c r="E8" s="39">
        <v>14.365459577650499</v>
      </c>
    </row>
    <row r="9" spans="1:5" x14ac:dyDescent="0.25">
      <c r="A9" s="179" t="s">
        <v>373</v>
      </c>
      <c r="B9" s="38">
        <v>23.2883548215293</v>
      </c>
      <c r="C9" s="39">
        <v>25.929121988050401</v>
      </c>
      <c r="D9" s="39">
        <v>27.1597714436835</v>
      </c>
      <c r="E9" s="39">
        <v>23.6227517467368</v>
      </c>
    </row>
    <row r="10" spans="1:5" x14ac:dyDescent="0.25">
      <c r="A10" s="179"/>
      <c r="B10" s="2418" t="s">
        <v>387</v>
      </c>
      <c r="C10" s="2416"/>
      <c r="D10" s="2416"/>
      <c r="E10" s="2419"/>
    </row>
    <row r="11" spans="1:5" x14ac:dyDescent="0.25">
      <c r="A11" s="179" t="s">
        <v>380</v>
      </c>
      <c r="B11" s="38">
        <v>7.98637434095206</v>
      </c>
      <c r="C11" s="39">
        <v>24.124011949372601</v>
      </c>
      <c r="D11" s="39">
        <v>34.107448156463001</v>
      </c>
      <c r="E11" s="39">
        <v>33.782165553212302</v>
      </c>
    </row>
    <row r="12" spans="1:5" x14ac:dyDescent="0.25">
      <c r="A12" s="179" t="s">
        <v>384</v>
      </c>
      <c r="B12" s="38">
        <v>17.284152987077299</v>
      </c>
      <c r="C12" s="39">
        <v>42.109573140919103</v>
      </c>
      <c r="D12" s="39">
        <v>30.3148817502118</v>
      </c>
      <c r="E12" s="39">
        <v>10.2913921217918</v>
      </c>
    </row>
    <row r="13" spans="1:5" x14ac:dyDescent="0.25">
      <c r="A13" s="179" t="s">
        <v>293</v>
      </c>
      <c r="B13" s="38">
        <v>54.520221750158001</v>
      </c>
      <c r="C13" s="39">
        <v>25.517429051428401</v>
      </c>
      <c r="D13" s="39">
        <v>15.2976871241596</v>
      </c>
      <c r="E13" s="39">
        <v>4.6646620742540801</v>
      </c>
    </row>
    <row r="14" spans="1:5" ht="15.75" thickBot="1" x14ac:dyDescent="0.3">
      <c r="A14" s="180" t="s">
        <v>385</v>
      </c>
      <c r="B14" s="38">
        <v>17.149618491213399</v>
      </c>
      <c r="C14" s="39">
        <v>20.1566814458801</v>
      </c>
      <c r="D14" s="39">
        <v>29.737930102688601</v>
      </c>
      <c r="E14" s="39">
        <v>32.9557699602179</v>
      </c>
    </row>
    <row r="17" spans="1:1" s="3" customFormat="1" x14ac:dyDescent="0.25">
      <c r="A17" s="3" t="s">
        <v>17</v>
      </c>
    </row>
  </sheetData>
  <mergeCells count="2">
    <mergeCell ref="B5:E5"/>
    <mergeCell ref="B10:E10"/>
  </mergeCells>
  <pageMargins left="0.7" right="0.7" top="0.78740157499999996" bottom="0.78740157499999996"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5">
    <tabColor theme="4" tint="0.39997558519241921"/>
  </sheetPr>
  <dimension ref="A1:O13"/>
  <sheetViews>
    <sheetView workbookViewId="0">
      <selection activeCell="J38" sqref="J38"/>
    </sheetView>
  </sheetViews>
  <sheetFormatPr baseColWidth="10" defaultRowHeight="15" x14ac:dyDescent="0.25"/>
  <cols>
    <col min="1" max="1" width="14.85546875" customWidth="1"/>
  </cols>
  <sheetData>
    <row r="1" spans="1:15" ht="18.75" x14ac:dyDescent="0.3">
      <c r="A1" s="1" t="s">
        <v>163</v>
      </c>
      <c r="B1" s="1" t="s">
        <v>164</v>
      </c>
    </row>
    <row r="2" spans="1:15" ht="15.75" thickBot="1" x14ac:dyDescent="0.3"/>
    <row r="3" spans="1:15" ht="15.75" thickBot="1" x14ac:dyDescent="0.3">
      <c r="A3" s="908"/>
      <c r="B3" s="2096" t="s">
        <v>1261</v>
      </c>
      <c r="C3" s="2097"/>
      <c r="D3" s="2097"/>
      <c r="E3" s="2097"/>
      <c r="F3" s="2097"/>
      <c r="G3" s="2097"/>
      <c r="H3" s="2097"/>
      <c r="I3" s="2097"/>
      <c r="J3" s="2097"/>
      <c r="K3" s="2097"/>
      <c r="L3" s="2097"/>
      <c r="M3" s="2097"/>
      <c r="N3" s="2097"/>
      <c r="O3" s="2098"/>
    </row>
    <row r="4" spans="1:15" ht="15.75" thickBot="1" x14ac:dyDescent="0.3">
      <c r="A4" s="908"/>
      <c r="B4" s="1230">
        <v>1970</v>
      </c>
      <c r="C4" s="1231">
        <v>1980</v>
      </c>
      <c r="D4" s="1231">
        <v>1990</v>
      </c>
      <c r="E4" s="1231">
        <v>2000</v>
      </c>
      <c r="F4" s="1231">
        <v>2001</v>
      </c>
      <c r="G4" s="1231">
        <v>2002</v>
      </c>
      <c r="H4" s="1231">
        <v>2003</v>
      </c>
      <c r="I4" s="1231">
        <v>2004</v>
      </c>
      <c r="J4" s="1231">
        <v>2005</v>
      </c>
      <c r="K4" s="1231">
        <v>2006</v>
      </c>
      <c r="L4" s="1231">
        <v>2007</v>
      </c>
      <c r="M4" s="1231">
        <v>2008</v>
      </c>
      <c r="N4" s="1231">
        <v>2009</v>
      </c>
      <c r="O4" s="1232">
        <v>2010</v>
      </c>
    </row>
    <row r="5" spans="1:15" s="3" customFormat="1" x14ac:dyDescent="0.25">
      <c r="A5" s="1233" t="s">
        <v>1262</v>
      </c>
      <c r="B5" s="1236">
        <v>15.969169627265611</v>
      </c>
      <c r="C5" s="1237">
        <v>12.27105670807642</v>
      </c>
      <c r="D5" s="1237">
        <v>12.362505553087516</v>
      </c>
      <c r="E5" s="1237">
        <v>13.705674462931341</v>
      </c>
      <c r="F5" s="1237">
        <v>13.240742575238245</v>
      </c>
      <c r="G5" s="1237">
        <v>12.000079907307523</v>
      </c>
      <c r="H5" s="1237">
        <v>11.865898543767003</v>
      </c>
      <c r="I5" s="1237">
        <v>12.183990872515462</v>
      </c>
      <c r="J5" s="1237">
        <v>12.360810702555474</v>
      </c>
      <c r="K5" s="1237">
        <v>12.928277752398357</v>
      </c>
      <c r="L5" s="1237">
        <v>13.532592665421294</v>
      </c>
      <c r="M5" s="1237">
        <v>13.881868939171319</v>
      </c>
      <c r="N5" s="1237">
        <v>14.612349117920148</v>
      </c>
      <c r="O5" s="1238">
        <v>14.603856833136817</v>
      </c>
    </row>
    <row r="6" spans="1:15" ht="15.75" thickBot="1" x14ac:dyDescent="0.3">
      <c r="A6" s="525" t="s">
        <v>1263</v>
      </c>
      <c r="B6" s="1239">
        <v>9.0218210712903169</v>
      </c>
      <c r="C6" s="1240">
        <v>14.615193335819967</v>
      </c>
      <c r="D6" s="1240">
        <v>15.010450661875252</v>
      </c>
      <c r="E6" s="1240">
        <v>21.269034484183557</v>
      </c>
      <c r="F6" s="1240">
        <v>19.980280590760636</v>
      </c>
      <c r="G6" s="1240">
        <v>18.47233209809718</v>
      </c>
      <c r="H6" s="1240">
        <v>18.210742244735631</v>
      </c>
      <c r="I6" s="1240">
        <v>19.697763618452768</v>
      </c>
      <c r="J6" s="1240">
        <v>19.314204271551631</v>
      </c>
      <c r="K6" s="1240">
        <v>19.969588401933009</v>
      </c>
      <c r="L6" s="1240">
        <v>21.049485768461839</v>
      </c>
      <c r="M6" s="1240">
        <v>20.979750460216813</v>
      </c>
      <c r="N6" s="1240">
        <v>22.030058458239779</v>
      </c>
      <c r="O6" s="1241">
        <v>21.82550819935047</v>
      </c>
    </row>
    <row r="7" spans="1:15" x14ac:dyDescent="0.25">
      <c r="A7" s="877" t="s">
        <v>1264</v>
      </c>
      <c r="B7" s="1242">
        <v>5.3029846851729197</v>
      </c>
      <c r="C7" s="1243">
        <v>8.4211645354311582</v>
      </c>
      <c r="D7" s="1243">
        <v>14.276321634828964</v>
      </c>
      <c r="E7" s="1243">
        <v>17.446293134257239</v>
      </c>
      <c r="F7" s="1243">
        <v>17.700552770788342</v>
      </c>
      <c r="G7" s="1243">
        <v>17.631547405010188</v>
      </c>
      <c r="H7" s="1243">
        <v>17.910865738518165</v>
      </c>
      <c r="I7" s="1243">
        <v>18.569226765948077</v>
      </c>
      <c r="J7" s="1243">
        <v>18.849635504285828</v>
      </c>
      <c r="K7" s="1243">
        <v>18.805489900093352</v>
      </c>
      <c r="L7" s="1243">
        <v>18.969619506439876</v>
      </c>
      <c r="M7" s="1243">
        <v>19.208541483005192</v>
      </c>
      <c r="N7" s="1243">
        <v>18.585577220674715</v>
      </c>
      <c r="O7" s="1244">
        <v>18.785896314328095</v>
      </c>
    </row>
    <row r="8" spans="1:15" ht="15.75" thickBot="1" x14ac:dyDescent="0.3">
      <c r="A8" s="242" t="s">
        <v>1265</v>
      </c>
      <c r="B8" s="1239">
        <v>2.1250585766386179</v>
      </c>
      <c r="C8" s="1240">
        <v>5.7814248414770608</v>
      </c>
      <c r="D8" s="1240">
        <v>14.72443254739467</v>
      </c>
      <c r="E8" s="1240">
        <v>20.820678113184158</v>
      </c>
      <c r="F8" s="1240">
        <v>21.580428486329932</v>
      </c>
      <c r="G8" s="1240">
        <v>21.971936544947329</v>
      </c>
      <c r="H8" s="1240">
        <v>23.491857495708963</v>
      </c>
      <c r="I8" s="1240">
        <v>23.709417115549876</v>
      </c>
      <c r="J8" s="1240">
        <v>24.195678145501038</v>
      </c>
      <c r="K8" s="1240">
        <v>25.17080486585569</v>
      </c>
      <c r="L8" s="1240">
        <v>24.988148972567448</v>
      </c>
      <c r="M8" s="1240">
        <v>24.902843117201883</v>
      </c>
      <c r="N8" s="1240">
        <v>24.29152254384368</v>
      </c>
      <c r="O8" s="1241">
        <v>24.980955053927268</v>
      </c>
    </row>
    <row r="9" spans="1:15" x14ac:dyDescent="0.25">
      <c r="A9" s="1234" t="s">
        <v>634</v>
      </c>
      <c r="B9" s="1242">
        <v>11.146879647928934</v>
      </c>
      <c r="C9" s="1243">
        <v>20.396618177297029</v>
      </c>
      <c r="D9" s="1243">
        <v>29.73488320926992</v>
      </c>
      <c r="E9" s="1243">
        <v>42.089712597367715</v>
      </c>
      <c r="F9" s="1243">
        <v>41.560709077090564</v>
      </c>
      <c r="G9" s="1243">
        <v>40.444268643044509</v>
      </c>
      <c r="H9" s="1243">
        <v>41.702599740444597</v>
      </c>
      <c r="I9" s="1243">
        <v>43.407180734002644</v>
      </c>
      <c r="J9" s="1243">
        <v>43.509882417052673</v>
      </c>
      <c r="K9" s="1243">
        <v>45.140393267788703</v>
      </c>
      <c r="L9" s="1243">
        <v>46.037634741029287</v>
      </c>
      <c r="M9" s="1243">
        <v>45.882593577418696</v>
      </c>
      <c r="N9" s="1243">
        <v>46.321581002083462</v>
      </c>
      <c r="O9" s="1244">
        <v>46.806463253277734</v>
      </c>
    </row>
    <row r="10" spans="1:15" ht="15.75" thickBot="1" x14ac:dyDescent="0.3">
      <c r="A10" s="525" t="s">
        <v>633</v>
      </c>
      <c r="B10" s="1239">
        <v>21.272154312438531</v>
      </c>
      <c r="C10" s="1240">
        <v>20.692221243507579</v>
      </c>
      <c r="D10" s="1240">
        <v>26.63882718791648</v>
      </c>
      <c r="E10" s="1240">
        <v>31.15196759718858</v>
      </c>
      <c r="F10" s="1240">
        <v>30.941295346026585</v>
      </c>
      <c r="G10" s="1240">
        <v>29.631627312317711</v>
      </c>
      <c r="H10" s="1240">
        <v>29.776764282285168</v>
      </c>
      <c r="I10" s="1240">
        <v>30.753217638463543</v>
      </c>
      <c r="J10" s="1240">
        <v>31.210446206841304</v>
      </c>
      <c r="K10" s="1240">
        <v>31.733767652491707</v>
      </c>
      <c r="L10" s="1240">
        <v>32.502212171861174</v>
      </c>
      <c r="M10" s="1240">
        <v>33.090410422176511</v>
      </c>
      <c r="N10" s="1240">
        <v>33.197926338594861</v>
      </c>
      <c r="O10" s="1241">
        <v>33.389753147464916</v>
      </c>
    </row>
    <row r="11" spans="1:15" ht="15.75" thickBot="1" x14ac:dyDescent="0.3">
      <c r="A11" s="1235" t="s">
        <v>640</v>
      </c>
      <c r="B11" s="1245">
        <v>16.247396412610463</v>
      </c>
      <c r="C11" s="1138">
        <v>20.54612489438513</v>
      </c>
      <c r="D11" s="1138">
        <v>28.162646525352606</v>
      </c>
      <c r="E11" s="1138">
        <v>36.512291928232962</v>
      </c>
      <c r="F11" s="1138">
        <v>36.155149461454677</v>
      </c>
      <c r="G11" s="1138">
        <v>34.926395628593568</v>
      </c>
      <c r="H11" s="1138">
        <v>35.604766531989981</v>
      </c>
      <c r="I11" s="1138">
        <v>36.934575611753864</v>
      </c>
      <c r="J11" s="1138">
        <v>37.220663239179864</v>
      </c>
      <c r="K11" s="1138">
        <v>38.277667632555541</v>
      </c>
      <c r="L11" s="1138">
        <v>39.110833819711395</v>
      </c>
      <c r="M11" s="1138">
        <v>39.348576574773602</v>
      </c>
      <c r="N11" s="1138">
        <v>39.613182640681082</v>
      </c>
      <c r="O11" s="1139">
        <v>39.921338226108681</v>
      </c>
    </row>
    <row r="13" spans="1:15" x14ac:dyDescent="0.25">
      <c r="A13" s="2" t="s">
        <v>877</v>
      </c>
    </row>
  </sheetData>
  <mergeCells count="1">
    <mergeCell ref="B3:O3"/>
  </mergeCells>
  <pageMargins left="0.7" right="0.7" top="0.78740157499999996" bottom="0.78740157499999996"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6">
    <tabColor theme="4" tint="0.39997558519241921"/>
  </sheetPr>
  <dimension ref="A1:D37"/>
  <sheetViews>
    <sheetView workbookViewId="0">
      <selection activeCell="K43" sqref="K43"/>
    </sheetView>
  </sheetViews>
  <sheetFormatPr baseColWidth="10" defaultRowHeight="15" x14ac:dyDescent="0.25"/>
  <cols>
    <col min="1" max="1" width="12.42578125" customWidth="1"/>
  </cols>
  <sheetData>
    <row r="1" spans="1:4" ht="18.75" x14ac:dyDescent="0.3">
      <c r="A1" s="1" t="s">
        <v>165</v>
      </c>
      <c r="B1" s="1" t="s">
        <v>166</v>
      </c>
    </row>
    <row r="2" spans="1:4" ht="15.75" thickBot="1" x14ac:dyDescent="0.3"/>
    <row r="3" spans="1:4" s="908" customFormat="1" ht="15.75" thickBot="1" x14ac:dyDescent="0.3">
      <c r="A3" s="2256" t="s">
        <v>1271</v>
      </c>
      <c r="B3" s="2257"/>
      <c r="C3" s="2257"/>
      <c r="D3" s="2258"/>
    </row>
    <row r="4" spans="1:4" ht="15.75" thickBot="1" x14ac:dyDescent="0.3">
      <c r="A4" s="1246" t="s">
        <v>462</v>
      </c>
      <c r="B4" s="1247" t="s">
        <v>319</v>
      </c>
      <c r="C4" s="1248" t="s">
        <v>715</v>
      </c>
      <c r="D4" s="1249" t="s">
        <v>714</v>
      </c>
    </row>
    <row r="5" spans="1:4" x14ac:dyDescent="0.25">
      <c r="A5" s="2259" t="s">
        <v>1267</v>
      </c>
      <c r="B5" s="1250">
        <v>1970</v>
      </c>
      <c r="C5" s="1254">
        <v>2020</v>
      </c>
      <c r="D5" s="1255">
        <v>64</v>
      </c>
    </row>
    <row r="6" spans="1:4" s="3" customFormat="1" x14ac:dyDescent="0.25">
      <c r="A6" s="2254"/>
      <c r="B6" s="1251">
        <v>1980</v>
      </c>
      <c r="C6" s="1256">
        <v>3725</v>
      </c>
      <c r="D6" s="1257">
        <v>171</v>
      </c>
    </row>
    <row r="7" spans="1:4" x14ac:dyDescent="0.25">
      <c r="A7" s="2254"/>
      <c r="B7" s="1251">
        <v>1990</v>
      </c>
      <c r="C7" s="1256">
        <v>6040</v>
      </c>
      <c r="D7" s="1257">
        <v>1656</v>
      </c>
    </row>
    <row r="8" spans="1:4" x14ac:dyDescent="0.25">
      <c r="A8" s="2254"/>
      <c r="B8" s="1251">
        <v>2000</v>
      </c>
      <c r="C8" s="1256">
        <v>6364</v>
      </c>
      <c r="D8" s="1257">
        <v>2110</v>
      </c>
    </row>
    <row r="9" spans="1:4" x14ac:dyDescent="0.25">
      <c r="A9" s="2254"/>
      <c r="B9" s="1251">
        <v>2010</v>
      </c>
      <c r="C9" s="1256">
        <v>7044</v>
      </c>
      <c r="D9" s="1257">
        <v>2860</v>
      </c>
    </row>
    <row r="10" spans="1:4" ht="15.75" thickBot="1" x14ac:dyDescent="0.3">
      <c r="A10" s="2255"/>
      <c r="B10" s="1252"/>
      <c r="C10" s="1258"/>
      <c r="D10" s="1259"/>
    </row>
    <row r="11" spans="1:4" x14ac:dyDescent="0.25">
      <c r="A11" s="2259" t="s">
        <v>1268</v>
      </c>
      <c r="B11" s="1250">
        <v>1970</v>
      </c>
      <c r="C11" s="1254">
        <v>471</v>
      </c>
      <c r="D11" s="1255">
        <v>548</v>
      </c>
    </row>
    <row r="12" spans="1:4" x14ac:dyDescent="0.25">
      <c r="A12" s="2254"/>
      <c r="B12" s="1251">
        <v>1980</v>
      </c>
      <c r="C12" s="1256">
        <v>1615</v>
      </c>
      <c r="D12" s="1257">
        <v>2010</v>
      </c>
    </row>
    <row r="13" spans="1:4" x14ac:dyDescent="0.25">
      <c r="A13" s="2254"/>
      <c r="B13" s="1251">
        <v>1990</v>
      </c>
      <c r="C13" s="1256">
        <v>2220</v>
      </c>
      <c r="D13" s="1257">
        <v>3990</v>
      </c>
    </row>
    <row r="14" spans="1:4" x14ac:dyDescent="0.25">
      <c r="A14" s="2254"/>
      <c r="B14" s="1251">
        <v>2000</v>
      </c>
      <c r="C14" s="1256">
        <v>2310</v>
      </c>
      <c r="D14" s="1257">
        <v>3952</v>
      </c>
    </row>
    <row r="15" spans="1:4" x14ac:dyDescent="0.25">
      <c r="A15" s="2254"/>
      <c r="B15" s="1251">
        <v>2010</v>
      </c>
      <c r="C15" s="1256">
        <v>2309</v>
      </c>
      <c r="D15" s="1257">
        <v>4070</v>
      </c>
    </row>
    <row r="16" spans="1:4" ht="15.75" thickBot="1" x14ac:dyDescent="0.3">
      <c r="A16" s="2255"/>
      <c r="B16" s="1252"/>
      <c r="C16" s="1258"/>
      <c r="D16" s="1259"/>
    </row>
    <row r="17" spans="1:4" x14ac:dyDescent="0.25">
      <c r="A17" s="2259" t="s">
        <v>1269</v>
      </c>
      <c r="B17" s="1250">
        <v>1970</v>
      </c>
      <c r="C17" s="1254">
        <v>0</v>
      </c>
      <c r="D17" s="1255">
        <v>322</v>
      </c>
    </row>
    <row r="18" spans="1:4" x14ac:dyDescent="0.25">
      <c r="A18" s="2254"/>
      <c r="B18" s="1251">
        <v>1980</v>
      </c>
      <c r="C18" s="1256">
        <v>0</v>
      </c>
      <c r="D18" s="1257">
        <v>1387</v>
      </c>
    </row>
    <row r="19" spans="1:4" x14ac:dyDescent="0.25">
      <c r="A19" s="2254"/>
      <c r="B19" s="1251">
        <v>1990</v>
      </c>
      <c r="C19" s="1256">
        <v>13</v>
      </c>
      <c r="D19" s="1257">
        <v>2342</v>
      </c>
    </row>
    <row r="20" spans="1:4" x14ac:dyDescent="0.25">
      <c r="A20" s="2254"/>
      <c r="B20" s="1251">
        <v>2000</v>
      </c>
      <c r="C20" s="1256">
        <v>150</v>
      </c>
      <c r="D20" s="1257">
        <v>3251</v>
      </c>
    </row>
    <row r="21" spans="1:4" x14ac:dyDescent="0.25">
      <c r="A21" s="2254"/>
      <c r="B21" s="1251">
        <v>2010</v>
      </c>
      <c r="C21" s="1256">
        <v>383</v>
      </c>
      <c r="D21" s="1257">
        <v>4553</v>
      </c>
    </row>
    <row r="22" spans="1:4" ht="15.75" thickBot="1" x14ac:dyDescent="0.3">
      <c r="A22" s="2255"/>
      <c r="B22" s="1252"/>
      <c r="C22" s="1258"/>
      <c r="D22" s="1259"/>
    </row>
    <row r="23" spans="1:4" x14ac:dyDescent="0.25">
      <c r="A23" s="2259" t="s">
        <v>1270</v>
      </c>
      <c r="B23" s="1250">
        <v>1970</v>
      </c>
      <c r="C23" s="1254">
        <v>151</v>
      </c>
      <c r="D23" s="1255">
        <v>109</v>
      </c>
    </row>
    <row r="24" spans="1:4" x14ac:dyDescent="0.25">
      <c r="A24" s="2254"/>
      <c r="B24" s="1251">
        <v>1980</v>
      </c>
      <c r="C24" s="1256">
        <v>205</v>
      </c>
      <c r="D24" s="1257">
        <v>152</v>
      </c>
    </row>
    <row r="25" spans="1:4" x14ac:dyDescent="0.25">
      <c r="A25" s="2254"/>
      <c r="B25" s="1251">
        <v>1990</v>
      </c>
      <c r="C25" s="1256">
        <v>377</v>
      </c>
      <c r="D25" s="1257">
        <v>197</v>
      </c>
    </row>
    <row r="26" spans="1:4" x14ac:dyDescent="0.25">
      <c r="A26" s="2254"/>
      <c r="B26" s="1251">
        <v>2000</v>
      </c>
      <c r="C26" s="1256">
        <v>319</v>
      </c>
      <c r="D26" s="1257">
        <v>243</v>
      </c>
    </row>
    <row r="27" spans="1:4" x14ac:dyDescent="0.25">
      <c r="A27" s="2254"/>
      <c r="B27" s="1251">
        <v>2010</v>
      </c>
      <c r="C27" s="1256">
        <v>386</v>
      </c>
      <c r="D27" s="1257">
        <v>336</v>
      </c>
    </row>
    <row r="28" spans="1:4" ht="15.75" thickBot="1" x14ac:dyDescent="0.3">
      <c r="A28" s="2255"/>
      <c r="B28" s="1252"/>
      <c r="C28" s="1258"/>
      <c r="D28" s="1259"/>
    </row>
    <row r="29" spans="1:4" x14ac:dyDescent="0.25">
      <c r="A29" s="2253" t="s">
        <v>1266</v>
      </c>
      <c r="B29" s="1253">
        <v>1970</v>
      </c>
      <c r="C29" s="1260">
        <v>0</v>
      </c>
      <c r="D29" s="1261">
        <v>0</v>
      </c>
    </row>
    <row r="30" spans="1:4" x14ac:dyDescent="0.25">
      <c r="A30" s="2254"/>
      <c r="B30" s="1251">
        <v>1980</v>
      </c>
      <c r="C30" s="1256">
        <v>0</v>
      </c>
      <c r="D30" s="1257">
        <v>0</v>
      </c>
    </row>
    <row r="31" spans="1:4" x14ac:dyDescent="0.25">
      <c r="A31" s="2254"/>
      <c r="B31" s="1251">
        <v>1990</v>
      </c>
      <c r="C31" s="1256">
        <v>24</v>
      </c>
      <c r="D31" s="1257">
        <v>796</v>
      </c>
    </row>
    <row r="32" spans="1:4" x14ac:dyDescent="0.25">
      <c r="A32" s="2254"/>
      <c r="B32" s="1251">
        <v>2000</v>
      </c>
      <c r="C32" s="1256">
        <v>68</v>
      </c>
      <c r="D32" s="1257">
        <v>1623</v>
      </c>
    </row>
    <row r="33" spans="1:4" ht="15.75" thickBot="1" x14ac:dyDescent="0.3">
      <c r="A33" s="2255"/>
      <c r="B33" s="1252">
        <v>2010</v>
      </c>
      <c r="C33" s="1258">
        <v>90</v>
      </c>
      <c r="D33" s="1259">
        <v>1796</v>
      </c>
    </row>
    <row r="35" spans="1:4" x14ac:dyDescent="0.25">
      <c r="A35" s="62" t="s">
        <v>1272</v>
      </c>
    </row>
    <row r="37" spans="1:4" x14ac:dyDescent="0.25">
      <c r="A37" s="2" t="s">
        <v>877</v>
      </c>
    </row>
  </sheetData>
  <mergeCells count="6">
    <mergeCell ref="A29:A33"/>
    <mergeCell ref="A3:D3"/>
    <mergeCell ref="A5:A10"/>
    <mergeCell ref="A11:A16"/>
    <mergeCell ref="A17:A22"/>
    <mergeCell ref="A23:A28"/>
  </mergeCells>
  <pageMargins left="0.7" right="0.7" top="0.78740157499999996" bottom="0.78740157499999996"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7">
    <tabColor theme="4" tint="0.39997558519241921"/>
  </sheetPr>
  <dimension ref="A1:H34"/>
  <sheetViews>
    <sheetView workbookViewId="0">
      <selection activeCell="F34" sqref="F34"/>
    </sheetView>
  </sheetViews>
  <sheetFormatPr baseColWidth="10" defaultRowHeight="15" x14ac:dyDescent="0.25"/>
  <cols>
    <col min="1" max="1" width="16" customWidth="1"/>
    <col min="2" max="2" width="17.42578125" customWidth="1"/>
    <col min="3" max="3" width="18.42578125" customWidth="1"/>
    <col min="4" max="4" width="14.42578125" customWidth="1"/>
    <col min="5" max="5" width="18.140625" customWidth="1"/>
  </cols>
  <sheetData>
    <row r="1" spans="1:8" ht="18.75" x14ac:dyDescent="0.3">
      <c r="A1" s="1" t="s">
        <v>167</v>
      </c>
      <c r="B1" s="1" t="s">
        <v>1287</v>
      </c>
    </row>
    <row r="2" spans="1:8" ht="15.75" thickBot="1" x14ac:dyDescent="0.3"/>
    <row r="3" spans="1:8" s="908" customFormat="1" ht="15.75" thickBot="1" x14ac:dyDescent="0.3">
      <c r="B3" s="2096" t="s">
        <v>1276</v>
      </c>
      <c r="C3" s="2098"/>
    </row>
    <row r="4" spans="1:8" ht="45.75" thickBot="1" x14ac:dyDescent="0.3">
      <c r="A4" s="1263" t="s">
        <v>365</v>
      </c>
      <c r="B4" s="1262" t="s">
        <v>1289</v>
      </c>
      <c r="C4" s="266" t="s">
        <v>1273</v>
      </c>
      <c r="E4" s="2163" t="s">
        <v>1285</v>
      </c>
      <c r="F4" s="2248"/>
      <c r="G4" s="2249"/>
    </row>
    <row r="5" spans="1:8" ht="15.75" thickBot="1" x14ac:dyDescent="0.3">
      <c r="A5" s="1267" t="s">
        <v>340</v>
      </c>
      <c r="B5" s="1268">
        <v>5.6468140442132642</v>
      </c>
      <c r="C5" s="1269">
        <v>1.5583875162548764</v>
      </c>
      <c r="E5" s="1274" t="s">
        <v>462</v>
      </c>
      <c r="F5" s="1275" t="s">
        <v>1277</v>
      </c>
      <c r="G5" s="1287" t="s">
        <v>1280</v>
      </c>
    </row>
    <row r="6" spans="1:8" s="3" customFormat="1" x14ac:dyDescent="0.25">
      <c r="A6" s="1264" t="s">
        <v>328</v>
      </c>
      <c r="B6" s="1270">
        <v>5.9356136820925549</v>
      </c>
      <c r="C6" s="1271">
        <v>1.2072434607645874</v>
      </c>
      <c r="E6" s="1276" t="s">
        <v>736</v>
      </c>
      <c r="F6" s="1283">
        <v>2530</v>
      </c>
      <c r="G6" s="1286">
        <v>36.529021079988446</v>
      </c>
      <c r="H6" s="1281"/>
    </row>
    <row r="7" spans="1:8" x14ac:dyDescent="0.25">
      <c r="A7" s="1265" t="s">
        <v>329</v>
      </c>
      <c r="B7" s="1272">
        <v>5.4706982543640894</v>
      </c>
      <c r="C7" s="871">
        <v>1.2312967581047383</v>
      </c>
      <c r="E7" s="1277" t="s">
        <v>735</v>
      </c>
      <c r="F7" s="1284">
        <v>529</v>
      </c>
      <c r="G7" s="1146">
        <v>7.637886225815766</v>
      </c>
      <c r="H7" s="1282"/>
    </row>
    <row r="8" spans="1:8" x14ac:dyDescent="0.25">
      <c r="A8" s="1265" t="s">
        <v>337</v>
      </c>
      <c r="B8" s="1272">
        <v>4.9210511633097136</v>
      </c>
      <c r="C8" s="871">
        <v>1.4841265413156279</v>
      </c>
      <c r="E8" s="1277" t="s">
        <v>1278</v>
      </c>
      <c r="F8" s="1284">
        <v>107</v>
      </c>
      <c r="G8" s="1146">
        <v>1.544903263066705</v>
      </c>
      <c r="H8" s="1282"/>
    </row>
    <row r="9" spans="1:8" x14ac:dyDescent="0.25">
      <c r="A9" s="1265" t="s">
        <v>338</v>
      </c>
      <c r="B9" s="1272">
        <v>4.5502527918217677</v>
      </c>
      <c r="C9" s="871">
        <v>1.3556308683815768</v>
      </c>
      <c r="E9" s="1277" t="s">
        <v>1279</v>
      </c>
      <c r="F9" s="1284">
        <v>2635</v>
      </c>
      <c r="G9" s="1146">
        <v>38.045047646549229</v>
      </c>
      <c r="H9" s="1282"/>
    </row>
    <row r="10" spans="1:8" x14ac:dyDescent="0.25">
      <c r="A10" s="1265" t="s">
        <v>332</v>
      </c>
      <c r="B10" s="1272">
        <v>4.5805058605798887</v>
      </c>
      <c r="C10" s="871">
        <v>1.0178901912399754</v>
      </c>
      <c r="E10" s="1277" t="s">
        <v>449</v>
      </c>
      <c r="F10" s="1284">
        <v>277</v>
      </c>
      <c r="G10" s="1146">
        <v>3.9994224660698814</v>
      </c>
      <c r="H10" s="1282"/>
    </row>
    <row r="11" spans="1:8" x14ac:dyDescent="0.25">
      <c r="A11" s="1265" t="s">
        <v>333</v>
      </c>
      <c r="B11" s="1272">
        <v>5.9742374888954695</v>
      </c>
      <c r="C11" s="871">
        <v>1.221498371335505</v>
      </c>
      <c r="E11" s="1277" t="s">
        <v>733</v>
      </c>
      <c r="F11" s="1284">
        <v>8</v>
      </c>
      <c r="G11" s="1146">
        <v>0.11550678602367888</v>
      </c>
      <c r="H11" s="1282"/>
    </row>
    <row r="12" spans="1:8" x14ac:dyDescent="0.25">
      <c r="A12" s="1265" t="s">
        <v>1274</v>
      </c>
      <c r="B12" s="1272">
        <v>9.2108308261976397</v>
      </c>
      <c r="C12" s="871">
        <v>1.7472807220550799</v>
      </c>
      <c r="E12" s="1277" t="s">
        <v>452</v>
      </c>
      <c r="F12" s="1284">
        <v>573</v>
      </c>
      <c r="G12" s="1146">
        <v>8.2731735489459997</v>
      </c>
      <c r="H12" s="1282"/>
    </row>
    <row r="13" spans="1:8" ht="15.75" thickBot="1" x14ac:dyDescent="0.3">
      <c r="A13" s="1265" t="s">
        <v>335</v>
      </c>
      <c r="B13" s="1272">
        <v>5.8412176059234886</v>
      </c>
      <c r="C13" s="871">
        <v>1.9333607568901687</v>
      </c>
      <c r="E13" s="1278" t="s">
        <v>1290</v>
      </c>
      <c r="F13" s="1285">
        <v>267</v>
      </c>
      <c r="G13" s="1156">
        <v>3.8550389835402825</v>
      </c>
      <c r="H13" s="1282"/>
    </row>
    <row r="14" spans="1:8" ht="15.75" thickBot="1" x14ac:dyDescent="0.3">
      <c r="A14" s="1266" t="s">
        <v>1275</v>
      </c>
      <c r="B14" s="1273">
        <v>5.8640013865619043</v>
      </c>
      <c r="C14" s="872">
        <v>2.2936044832168236</v>
      </c>
      <c r="E14" s="1280" t="s">
        <v>640</v>
      </c>
      <c r="F14" s="1288">
        <f>SUM(F6:F13)</f>
        <v>6926</v>
      </c>
      <c r="G14" s="1279">
        <f>SUM(G6:G13)</f>
        <v>100</v>
      </c>
    </row>
    <row r="16" spans="1:8" ht="15.75" thickBot="1" x14ac:dyDescent="0.3">
      <c r="F16" s="1229"/>
    </row>
    <row r="17" spans="1:6" s="908" customFormat="1" ht="15.75" thickBot="1" x14ac:dyDescent="0.3">
      <c r="A17" s="2096" t="s">
        <v>1286</v>
      </c>
      <c r="B17" s="2128"/>
      <c r="C17" s="2128"/>
      <c r="D17" s="2129"/>
      <c r="F17" s="1229"/>
    </row>
    <row r="18" spans="1:6" ht="36.75" thickBot="1" x14ac:dyDescent="0.3">
      <c r="A18" s="1291" t="s">
        <v>1281</v>
      </c>
      <c r="B18" s="1292" t="s">
        <v>1058</v>
      </c>
      <c r="C18" s="1292" t="s">
        <v>1288</v>
      </c>
      <c r="D18" s="1293" t="s">
        <v>1282</v>
      </c>
    </row>
    <row r="19" spans="1:6" x14ac:dyDescent="0.25">
      <c r="A19" s="2250" t="s">
        <v>1283</v>
      </c>
      <c r="B19" s="1296" t="s">
        <v>715</v>
      </c>
      <c r="C19" s="1299">
        <v>5.8761528326745722</v>
      </c>
      <c r="D19" s="1300">
        <v>1.9418262896523766</v>
      </c>
    </row>
    <row r="20" spans="1:6" ht="15.75" thickBot="1" x14ac:dyDescent="0.3">
      <c r="A20" s="2251"/>
      <c r="B20" s="1297" t="s">
        <v>714</v>
      </c>
      <c r="C20" s="1295">
        <v>5.4050010686044025</v>
      </c>
      <c r="D20" s="1289">
        <v>1.15409275486215</v>
      </c>
    </row>
    <row r="21" spans="1:6" x14ac:dyDescent="0.25">
      <c r="A21" s="2250" t="s">
        <v>519</v>
      </c>
      <c r="B21" s="1296" t="s">
        <v>715</v>
      </c>
      <c r="C21" s="1299">
        <v>5.1942043102398641</v>
      </c>
      <c r="D21" s="1300">
        <v>1.2614148301473274</v>
      </c>
    </row>
    <row r="22" spans="1:6" ht="15.75" thickBot="1" x14ac:dyDescent="0.3">
      <c r="A22" s="2251"/>
      <c r="B22" s="1297" t="s">
        <v>714</v>
      </c>
      <c r="C22" s="1295">
        <v>4.5292686050979887</v>
      </c>
      <c r="D22" s="1289">
        <v>0.76085564237223002</v>
      </c>
    </row>
    <row r="23" spans="1:6" x14ac:dyDescent="0.25">
      <c r="A23" s="2252" t="s">
        <v>520</v>
      </c>
      <c r="B23" s="1296" t="s">
        <v>715</v>
      </c>
      <c r="C23" s="1299">
        <v>11.291009799744355</v>
      </c>
      <c r="D23" s="1300">
        <v>6.4763527907967617</v>
      </c>
    </row>
    <row r="24" spans="1:6" ht="15.75" thickBot="1" x14ac:dyDescent="0.3">
      <c r="A24" s="2247"/>
      <c r="B24" s="1297" t="s">
        <v>714</v>
      </c>
      <c r="C24" s="1295">
        <v>13.751087902523933</v>
      </c>
      <c r="D24" s="1289">
        <v>3.524804177545692</v>
      </c>
    </row>
    <row r="25" spans="1:6" x14ac:dyDescent="0.25">
      <c r="A25" s="2250" t="s">
        <v>1284</v>
      </c>
      <c r="B25" s="1296" t="s">
        <v>715</v>
      </c>
      <c r="C25" s="1299">
        <v>9.4693028095733602</v>
      </c>
      <c r="D25" s="1300">
        <v>4.2663891779396463</v>
      </c>
    </row>
    <row r="26" spans="1:6" ht="15.75" thickBot="1" x14ac:dyDescent="0.3">
      <c r="A26" s="2251"/>
      <c r="B26" s="1297" t="s">
        <v>714</v>
      </c>
      <c r="C26" s="1295">
        <v>9.0192989365892089</v>
      </c>
      <c r="D26" s="1289">
        <v>2.6388341866876721</v>
      </c>
    </row>
    <row r="27" spans="1:6" x14ac:dyDescent="0.25">
      <c r="A27" s="2246" t="s">
        <v>1169</v>
      </c>
      <c r="B27" s="1298" t="s">
        <v>715</v>
      </c>
      <c r="C27" s="1294">
        <v>7.5</v>
      </c>
      <c r="D27" s="1290">
        <v>5.4276315789473681</v>
      </c>
    </row>
    <row r="28" spans="1:6" ht="15.75" thickBot="1" x14ac:dyDescent="0.3">
      <c r="A28" s="2247"/>
      <c r="B28" s="1297" t="s">
        <v>714</v>
      </c>
      <c r="C28" s="1295">
        <v>7.4023303632625082</v>
      </c>
      <c r="D28" s="1289">
        <v>3.2556545579163809</v>
      </c>
    </row>
    <row r="30" spans="1:6" x14ac:dyDescent="0.25">
      <c r="A30" t="s">
        <v>1291</v>
      </c>
    </row>
    <row r="31" spans="1:6" x14ac:dyDescent="0.25">
      <c r="A31" t="s">
        <v>1292</v>
      </c>
    </row>
    <row r="32" spans="1:6" x14ac:dyDescent="0.25">
      <c r="A32" t="s">
        <v>1293</v>
      </c>
    </row>
    <row r="34" spans="1:1" x14ac:dyDescent="0.25">
      <c r="A34" s="2" t="s">
        <v>877</v>
      </c>
    </row>
  </sheetData>
  <mergeCells count="8">
    <mergeCell ref="A27:A28"/>
    <mergeCell ref="E4:G4"/>
    <mergeCell ref="A17:D17"/>
    <mergeCell ref="B3:C3"/>
    <mergeCell ref="A19:A20"/>
    <mergeCell ref="A21:A22"/>
    <mergeCell ref="A23:A24"/>
    <mergeCell ref="A25:A26"/>
  </mergeCells>
  <pageMargins left="0.7" right="0.7" top="0.78740157499999996" bottom="0.78740157499999996" header="0.3" footer="0.3"/>
  <pageSetup paperSize="9" orientation="portrait" verticalDpi="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8">
    <tabColor theme="4" tint="0.39997558519241921"/>
  </sheetPr>
  <dimension ref="A1:E21"/>
  <sheetViews>
    <sheetView workbookViewId="0">
      <selection activeCell="B7" sqref="B7"/>
    </sheetView>
  </sheetViews>
  <sheetFormatPr baseColWidth="10" defaultRowHeight="15" x14ac:dyDescent="0.25"/>
  <cols>
    <col min="1" max="1" width="12.28515625" customWidth="1"/>
    <col min="2" max="2" width="16.42578125" customWidth="1"/>
    <col min="5" max="5" width="14.28515625" customWidth="1"/>
  </cols>
  <sheetData>
    <row r="1" spans="1:5" ht="18.75" x14ac:dyDescent="0.3">
      <c r="A1" s="1" t="s">
        <v>168</v>
      </c>
      <c r="B1" s="1" t="s">
        <v>169</v>
      </c>
    </row>
    <row r="2" spans="1:5" s="3" customFormat="1" x14ac:dyDescent="0.25"/>
    <row r="3" spans="1:5" s="3" customFormat="1" x14ac:dyDescent="0.25">
      <c r="B3" s="2244" t="s">
        <v>893</v>
      </c>
    </row>
    <row r="4" spans="1:5" ht="15.75" thickBot="1" x14ac:dyDescent="0.3">
      <c r="A4" s="3"/>
      <c r="B4" s="2245"/>
      <c r="C4" s="700" t="s">
        <v>634</v>
      </c>
      <c r="D4" s="700" t="s">
        <v>633</v>
      </c>
    </row>
    <row r="5" spans="1:5" ht="15.75" thickBot="1" x14ac:dyDescent="0.3">
      <c r="A5" s="697" t="s">
        <v>891</v>
      </c>
      <c r="B5" s="698" t="s">
        <v>375</v>
      </c>
      <c r="C5" s="698" t="s">
        <v>714</v>
      </c>
      <c r="D5" s="698" t="s">
        <v>715</v>
      </c>
      <c r="E5" s="699" t="s">
        <v>892</v>
      </c>
    </row>
    <row r="6" spans="1:5" x14ac:dyDescent="0.25">
      <c r="A6" s="705">
        <v>2000</v>
      </c>
      <c r="B6" s="701">
        <v>10.199999999999999</v>
      </c>
      <c r="C6" s="691">
        <v>10.7</v>
      </c>
      <c r="D6" s="691">
        <v>9.6</v>
      </c>
      <c r="E6" s="692">
        <v>9.5</v>
      </c>
    </row>
    <row r="7" spans="1:5" x14ac:dyDescent="0.25">
      <c r="A7" s="706">
        <v>2001</v>
      </c>
      <c r="B7" s="702">
        <v>10.199999999999999</v>
      </c>
      <c r="C7" s="689">
        <v>10.7</v>
      </c>
      <c r="D7" s="689">
        <v>9.6999999999999993</v>
      </c>
      <c r="E7" s="693">
        <v>9.5</v>
      </c>
    </row>
    <row r="8" spans="1:5" x14ac:dyDescent="0.25">
      <c r="A8" s="706">
        <v>2002</v>
      </c>
      <c r="B8" s="702">
        <v>9.5</v>
      </c>
      <c r="C8" s="689">
        <v>10.199999999999999</v>
      </c>
      <c r="D8" s="689">
        <v>8.6999999999999993</v>
      </c>
      <c r="E8" s="693">
        <v>9.5</v>
      </c>
    </row>
    <row r="9" spans="1:5" x14ac:dyDescent="0.25">
      <c r="A9" s="706">
        <v>2003</v>
      </c>
      <c r="B9" s="702">
        <v>9</v>
      </c>
      <c r="C9" s="689">
        <v>9.8000000000000007</v>
      </c>
      <c r="D9" s="689">
        <v>8.3000000000000007</v>
      </c>
      <c r="E9" s="693">
        <v>9.5</v>
      </c>
    </row>
    <row r="10" spans="1:5" x14ac:dyDescent="0.25">
      <c r="A10" s="707" t="s">
        <v>889</v>
      </c>
      <c r="B10" s="702">
        <v>9.5</v>
      </c>
      <c r="C10" s="689">
        <v>8.8000000000000007</v>
      </c>
      <c r="D10" s="689">
        <v>10.199999999999999</v>
      </c>
      <c r="E10" s="693">
        <v>9.5</v>
      </c>
    </row>
    <row r="11" spans="1:5" x14ac:dyDescent="0.25">
      <c r="A11" s="707">
        <v>2005</v>
      </c>
      <c r="B11" s="702">
        <v>9.1</v>
      </c>
      <c r="C11" s="689">
        <v>8.6999999999999993</v>
      </c>
      <c r="D11" s="689">
        <v>9.6</v>
      </c>
      <c r="E11" s="693">
        <v>9.5</v>
      </c>
    </row>
    <row r="12" spans="1:5" x14ac:dyDescent="0.25">
      <c r="A12" s="707" t="s">
        <v>890</v>
      </c>
      <c r="B12" s="702">
        <v>9.8000000000000007</v>
      </c>
      <c r="C12" s="689">
        <v>9.6999999999999993</v>
      </c>
      <c r="D12" s="689">
        <v>10</v>
      </c>
      <c r="E12" s="693">
        <v>9.5</v>
      </c>
    </row>
    <row r="13" spans="1:5" x14ac:dyDescent="0.25">
      <c r="A13" s="707">
        <v>2007</v>
      </c>
      <c r="B13" s="702">
        <v>10.7</v>
      </c>
      <c r="C13" s="689">
        <v>10.1</v>
      </c>
      <c r="D13" s="689">
        <v>11.4</v>
      </c>
      <c r="E13" s="693">
        <v>9.5</v>
      </c>
    </row>
    <row r="14" spans="1:5" x14ac:dyDescent="0.25">
      <c r="A14" s="707">
        <v>2008</v>
      </c>
      <c r="B14" s="703">
        <v>10.1</v>
      </c>
      <c r="C14" s="690">
        <v>9.8000000000000007</v>
      </c>
      <c r="D14" s="690">
        <v>10.4</v>
      </c>
      <c r="E14" s="693">
        <v>9.5</v>
      </c>
    </row>
    <row r="15" spans="1:5" x14ac:dyDescent="0.25">
      <c r="A15" s="707">
        <v>2009</v>
      </c>
      <c r="B15" s="703">
        <v>8.6930020520533038</v>
      </c>
      <c r="C15" s="690">
        <v>8.8696496602887969</v>
      </c>
      <c r="D15" s="690">
        <v>8.5088037937664467</v>
      </c>
      <c r="E15" s="693">
        <v>9.5</v>
      </c>
    </row>
    <row r="16" spans="1:5" x14ac:dyDescent="0.25">
      <c r="A16" s="707">
        <v>2010</v>
      </c>
      <c r="B16" s="703">
        <v>8.2686472666067257</v>
      </c>
      <c r="C16" s="690">
        <v>8.1578364406172668</v>
      </c>
      <c r="D16" s="690">
        <v>8.3826849529020535</v>
      </c>
      <c r="E16" s="693">
        <v>9.5</v>
      </c>
    </row>
    <row r="17" spans="1:5" ht="15.75" thickBot="1" x14ac:dyDescent="0.3">
      <c r="A17" s="708">
        <v>2011</v>
      </c>
      <c r="B17" s="704">
        <v>8.3250798666208699</v>
      </c>
      <c r="C17" s="694">
        <v>7.8420809046875526</v>
      </c>
      <c r="D17" s="695">
        <v>8.8087173455070396</v>
      </c>
      <c r="E17" s="696">
        <v>9.5</v>
      </c>
    </row>
    <row r="18" spans="1:5" x14ac:dyDescent="0.25">
      <c r="B18" s="687"/>
      <c r="C18" s="687"/>
      <c r="D18" s="686"/>
      <c r="E18" s="685"/>
    </row>
    <row r="19" spans="1:5" x14ac:dyDescent="0.25">
      <c r="A19" s="3" t="s">
        <v>170</v>
      </c>
      <c r="B19" s="687"/>
      <c r="C19" s="687"/>
      <c r="D19" s="687"/>
      <c r="E19" s="685"/>
    </row>
    <row r="20" spans="1:5" x14ac:dyDescent="0.25">
      <c r="B20" s="687"/>
      <c r="C20" s="687"/>
      <c r="D20" s="687"/>
      <c r="E20" s="685"/>
    </row>
    <row r="21" spans="1:5" x14ac:dyDescent="0.25">
      <c r="B21" s="688"/>
      <c r="C21" s="688"/>
      <c r="D21" s="688"/>
      <c r="E21" s="685"/>
    </row>
  </sheetData>
  <mergeCells count="1">
    <mergeCell ref="B3:B4"/>
  </mergeCells>
  <pageMargins left="0.7" right="0.7" top="0.78740157499999996" bottom="0.78740157499999996"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9">
    <tabColor theme="4" tint="0.39997558519241921"/>
  </sheetPr>
  <dimension ref="A1:M14"/>
  <sheetViews>
    <sheetView workbookViewId="0">
      <selection activeCell="E41" sqref="E41"/>
    </sheetView>
  </sheetViews>
  <sheetFormatPr baseColWidth="10" defaultRowHeight="15" x14ac:dyDescent="0.25"/>
  <cols>
    <col min="1" max="1" width="12.140625" style="638" customWidth="1"/>
    <col min="2" max="2" width="12.42578125" customWidth="1"/>
  </cols>
  <sheetData>
    <row r="1" spans="1:13" ht="18.75" x14ac:dyDescent="0.3">
      <c r="B1" s="1" t="s">
        <v>171</v>
      </c>
      <c r="C1" s="1" t="s">
        <v>172</v>
      </c>
    </row>
    <row r="2" spans="1:13" ht="15.75" thickBot="1" x14ac:dyDescent="0.3"/>
    <row r="3" spans="1:13" ht="15.75" thickBot="1" x14ac:dyDescent="0.3">
      <c r="A3" s="62"/>
      <c r="B3" s="62"/>
      <c r="C3" s="672" t="s">
        <v>878</v>
      </c>
      <c r="D3" s="673" t="s">
        <v>879</v>
      </c>
      <c r="E3" s="673" t="s">
        <v>880</v>
      </c>
      <c r="F3" s="673" t="s">
        <v>881</v>
      </c>
      <c r="G3" s="673" t="s">
        <v>882</v>
      </c>
      <c r="H3" s="673" t="s">
        <v>883</v>
      </c>
      <c r="I3" s="673" t="s">
        <v>884</v>
      </c>
      <c r="J3" s="673" t="s">
        <v>885</v>
      </c>
      <c r="K3" s="673" t="s">
        <v>886</v>
      </c>
      <c r="L3" s="673" t="s">
        <v>887</v>
      </c>
      <c r="M3" s="674" t="s">
        <v>888</v>
      </c>
    </row>
    <row r="4" spans="1:13" x14ac:dyDescent="0.25">
      <c r="A4" s="679" t="s">
        <v>340</v>
      </c>
      <c r="B4" s="682" t="s">
        <v>422</v>
      </c>
      <c r="C4" s="677">
        <v>10.199999999999999</v>
      </c>
      <c r="D4" s="675">
        <v>10.199999999999999</v>
      </c>
      <c r="E4" s="675">
        <v>9.5</v>
      </c>
      <c r="F4" s="675">
        <v>9</v>
      </c>
      <c r="G4" s="675">
        <v>9.5</v>
      </c>
      <c r="H4" s="675">
        <v>9.1</v>
      </c>
      <c r="I4" s="675">
        <v>9.8000000000000007</v>
      </c>
      <c r="J4" s="675">
        <v>10.7</v>
      </c>
      <c r="K4" s="675">
        <v>10.1</v>
      </c>
      <c r="L4" s="675">
        <v>8.6999999999999993</v>
      </c>
      <c r="M4" s="675">
        <v>8.3000000000000007</v>
      </c>
    </row>
    <row r="5" spans="1:13" x14ac:dyDescent="0.25">
      <c r="A5" s="680" t="s">
        <v>433</v>
      </c>
      <c r="B5" s="683" t="s">
        <v>423</v>
      </c>
      <c r="C5" s="678">
        <v>7.3</v>
      </c>
      <c r="D5" s="676">
        <v>6.6</v>
      </c>
      <c r="E5" s="676">
        <v>6.7</v>
      </c>
      <c r="F5" s="676">
        <v>9.6999999999999993</v>
      </c>
      <c r="G5" s="676">
        <v>9.5</v>
      </c>
      <c r="H5" s="676">
        <v>9.6999999999999993</v>
      </c>
      <c r="I5" s="676">
        <v>9.6</v>
      </c>
      <c r="J5" s="676">
        <v>7.6</v>
      </c>
      <c r="K5" s="676">
        <v>7.7</v>
      </c>
      <c r="L5" s="676">
        <v>9.1</v>
      </c>
      <c r="M5" s="676">
        <v>6.6</v>
      </c>
    </row>
    <row r="6" spans="1:13" x14ac:dyDescent="0.25">
      <c r="A6" s="680" t="s">
        <v>434</v>
      </c>
      <c r="B6" s="683" t="s">
        <v>424</v>
      </c>
      <c r="C6" s="678">
        <v>14.6</v>
      </c>
      <c r="D6" s="676">
        <v>12.3</v>
      </c>
      <c r="E6" s="676">
        <v>12.5</v>
      </c>
      <c r="F6" s="676">
        <v>12.8</v>
      </c>
      <c r="G6" s="676">
        <v>12.1</v>
      </c>
      <c r="H6" s="676">
        <v>13.5</v>
      </c>
      <c r="I6" s="676">
        <v>13.7</v>
      </c>
      <c r="J6" s="676">
        <v>12.5</v>
      </c>
      <c r="K6" s="676">
        <v>11.8</v>
      </c>
      <c r="L6" s="676">
        <v>11.1</v>
      </c>
      <c r="M6" s="676">
        <v>11.9</v>
      </c>
    </row>
    <row r="7" spans="1:13" x14ac:dyDescent="0.25">
      <c r="A7" s="680" t="s">
        <v>435</v>
      </c>
      <c r="B7" s="683" t="s">
        <v>425</v>
      </c>
      <c r="C7" s="678">
        <v>11.7</v>
      </c>
      <c r="D7" s="676">
        <v>9.1999999999999993</v>
      </c>
      <c r="E7" s="676">
        <v>9</v>
      </c>
      <c r="F7" s="676">
        <v>10.4</v>
      </c>
      <c r="G7" s="676">
        <v>8.8000000000000007</v>
      </c>
      <c r="H7" s="676">
        <v>8.6999999999999993</v>
      </c>
      <c r="I7" s="676">
        <v>9.1</v>
      </c>
      <c r="J7" s="676">
        <v>12.5</v>
      </c>
      <c r="K7" s="676">
        <v>11.3</v>
      </c>
      <c r="L7" s="676">
        <v>10.6</v>
      </c>
      <c r="M7" s="676">
        <v>10.7</v>
      </c>
    </row>
    <row r="8" spans="1:13" x14ac:dyDescent="0.25">
      <c r="A8" s="680" t="s">
        <v>436</v>
      </c>
      <c r="B8" s="683" t="s">
        <v>426</v>
      </c>
      <c r="C8" s="678">
        <v>9</v>
      </c>
      <c r="D8" s="676">
        <v>9.5</v>
      </c>
      <c r="E8" s="676">
        <v>9.6999999999999993</v>
      </c>
      <c r="F8" s="676">
        <v>10.1</v>
      </c>
      <c r="G8" s="676">
        <v>10</v>
      </c>
      <c r="H8" s="676">
        <v>10.3</v>
      </c>
      <c r="I8" s="676">
        <v>9.6999999999999993</v>
      </c>
      <c r="J8" s="676">
        <v>9.1</v>
      </c>
      <c r="K8" s="676">
        <v>9.8000000000000007</v>
      </c>
      <c r="L8" s="676">
        <v>9.9</v>
      </c>
      <c r="M8" s="676">
        <v>10.3</v>
      </c>
    </row>
    <row r="9" spans="1:13" x14ac:dyDescent="0.25">
      <c r="A9" s="680" t="s">
        <v>437</v>
      </c>
      <c r="B9" s="683" t="s">
        <v>427</v>
      </c>
      <c r="C9" s="678">
        <v>13.3</v>
      </c>
      <c r="D9" s="676">
        <v>13.5</v>
      </c>
      <c r="E9" s="676">
        <v>13.4</v>
      </c>
      <c r="F9" s="676">
        <v>12.4</v>
      </c>
      <c r="G9" s="676">
        <v>12.1</v>
      </c>
      <c r="H9" s="676">
        <v>12.2</v>
      </c>
      <c r="I9" s="676">
        <v>12.4</v>
      </c>
      <c r="J9" s="676">
        <v>12.6</v>
      </c>
      <c r="K9" s="676">
        <v>11.5</v>
      </c>
      <c r="L9" s="676">
        <v>12.2</v>
      </c>
      <c r="M9" s="676">
        <v>12.6</v>
      </c>
    </row>
    <row r="10" spans="1:13" x14ac:dyDescent="0.25">
      <c r="A10" s="680" t="s">
        <v>439</v>
      </c>
      <c r="B10" s="683" t="s">
        <v>429</v>
      </c>
      <c r="C10" s="678">
        <v>15.4</v>
      </c>
      <c r="D10" s="676">
        <v>15.1</v>
      </c>
      <c r="E10" s="676">
        <v>15.3</v>
      </c>
      <c r="F10" s="676">
        <v>14.3</v>
      </c>
      <c r="G10" s="676">
        <v>14.1</v>
      </c>
      <c r="H10" s="676">
        <v>13.5</v>
      </c>
      <c r="I10" s="676">
        <v>12.6</v>
      </c>
      <c r="J10" s="676">
        <v>11.7</v>
      </c>
      <c r="K10" s="676">
        <v>11.4</v>
      </c>
      <c r="L10" s="676">
        <v>10.9</v>
      </c>
      <c r="M10" s="676">
        <v>10.1</v>
      </c>
    </row>
    <row r="11" spans="1:13" x14ac:dyDescent="0.25">
      <c r="A11" s="680" t="s">
        <v>441</v>
      </c>
      <c r="B11" s="683" t="s">
        <v>431</v>
      </c>
      <c r="C11" s="678">
        <v>7.3</v>
      </c>
      <c r="D11" s="676">
        <v>10.199999999999999</v>
      </c>
      <c r="E11" s="676">
        <v>10</v>
      </c>
      <c r="F11" s="676">
        <v>9.1999999999999993</v>
      </c>
      <c r="G11" s="676">
        <v>9.1999999999999993</v>
      </c>
      <c r="H11" s="676">
        <v>10.8</v>
      </c>
      <c r="I11" s="676">
        <v>13</v>
      </c>
      <c r="J11" s="676">
        <v>12.2</v>
      </c>
      <c r="K11" s="676">
        <v>12.2</v>
      </c>
      <c r="L11" s="676">
        <v>10.7</v>
      </c>
      <c r="M11" s="676">
        <v>9.6999999999999993</v>
      </c>
    </row>
    <row r="12" spans="1:13" ht="15.75" thickBot="1" x14ac:dyDescent="0.3">
      <c r="A12" s="681" t="s">
        <v>432</v>
      </c>
      <c r="B12" s="684" t="s">
        <v>432</v>
      </c>
      <c r="C12" s="678">
        <v>17.600000000000001</v>
      </c>
      <c r="D12" s="676">
        <v>17.2</v>
      </c>
      <c r="E12" s="676">
        <v>17</v>
      </c>
      <c r="F12" s="676">
        <v>16.5</v>
      </c>
      <c r="G12" s="676">
        <v>16</v>
      </c>
      <c r="H12" s="676">
        <v>15.8</v>
      </c>
      <c r="I12" s="676">
        <v>15.5</v>
      </c>
      <c r="J12" s="676">
        <v>15.1</v>
      </c>
      <c r="K12" s="676">
        <v>14.9</v>
      </c>
      <c r="L12" s="676">
        <v>14.4</v>
      </c>
      <c r="M12" s="676">
        <v>14.1</v>
      </c>
    </row>
    <row r="14" spans="1:13" x14ac:dyDescent="0.25">
      <c r="B14" s="3" t="s">
        <v>173</v>
      </c>
    </row>
  </sheetData>
  <pageMargins left="0.7" right="0.7" top="0.78740157499999996" bottom="0.78740157499999996" header="0.3" footer="0.3"/>
  <ignoredErrors>
    <ignoredError sqref="C3:M3" numberStoredAsText="1"/>
  </ignoredError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0">
    <tabColor theme="4" tint="0.39997558519241921"/>
  </sheetPr>
  <dimension ref="A1:I13"/>
  <sheetViews>
    <sheetView workbookViewId="0">
      <selection activeCell="K11" sqref="K11"/>
    </sheetView>
  </sheetViews>
  <sheetFormatPr baseColWidth="10" defaultRowHeight="15" x14ac:dyDescent="0.25"/>
  <cols>
    <col min="1" max="1" width="24.28515625" customWidth="1"/>
  </cols>
  <sheetData>
    <row r="1" spans="1:9" ht="18.75" x14ac:dyDescent="0.3">
      <c r="A1" s="879" t="s">
        <v>174</v>
      </c>
      <c r="B1" s="879" t="s">
        <v>175</v>
      </c>
      <c r="C1" s="709"/>
      <c r="D1" s="709"/>
      <c r="E1" s="709"/>
      <c r="F1" s="709"/>
      <c r="G1" s="709"/>
      <c r="H1" s="709"/>
    </row>
    <row r="2" spans="1:9" s="889" customFormat="1" x14ac:dyDescent="0.25"/>
    <row r="3" spans="1:9" ht="15.75" thickBot="1" x14ac:dyDescent="0.3"/>
    <row r="4" spans="1:9" ht="15.75" thickBot="1" x14ac:dyDescent="0.3">
      <c r="A4" s="908"/>
      <c r="B4" s="2240" t="s">
        <v>896</v>
      </c>
      <c r="C4" s="2241"/>
      <c r="D4" s="2241"/>
      <c r="E4" s="2241"/>
      <c r="F4" s="2241"/>
      <c r="G4" s="2241"/>
      <c r="H4" s="2241"/>
      <c r="I4" s="2242"/>
    </row>
    <row r="5" spans="1:9" ht="15.75" thickBot="1" x14ac:dyDescent="0.3">
      <c r="A5" s="908"/>
      <c r="B5" s="2243" t="s">
        <v>894</v>
      </c>
      <c r="C5" s="2129"/>
      <c r="D5" s="2243" t="s">
        <v>895</v>
      </c>
      <c r="E5" s="2129"/>
      <c r="F5" s="2243" t="s">
        <v>564</v>
      </c>
      <c r="G5" s="2129"/>
      <c r="H5" s="2243" t="s">
        <v>457</v>
      </c>
      <c r="I5" s="2129"/>
    </row>
    <row r="6" spans="1:9" ht="15.75" thickBot="1" x14ac:dyDescent="0.3">
      <c r="A6" s="908"/>
      <c r="B6" s="913" t="s">
        <v>697</v>
      </c>
      <c r="C6" s="914" t="s">
        <v>698</v>
      </c>
      <c r="D6" s="913" t="s">
        <v>697</v>
      </c>
      <c r="E6" s="914" t="s">
        <v>698</v>
      </c>
      <c r="F6" s="913" t="s">
        <v>697</v>
      </c>
      <c r="G6" s="914" t="s">
        <v>698</v>
      </c>
      <c r="H6" s="913" t="s">
        <v>697</v>
      </c>
      <c r="I6" s="914" t="s">
        <v>698</v>
      </c>
    </row>
    <row r="7" spans="1:9" x14ac:dyDescent="0.25">
      <c r="A7" s="919" t="s">
        <v>1046</v>
      </c>
      <c r="B7" s="916">
        <v>0.56718671363865125</v>
      </c>
      <c r="C7" s="910">
        <v>0.66165146309678946</v>
      </c>
      <c r="D7" s="909">
        <v>0.45961248112732761</v>
      </c>
      <c r="E7" s="910">
        <v>0.53737708802274609</v>
      </c>
      <c r="F7" s="909">
        <v>0.38500251635631605</v>
      </c>
      <c r="G7" s="910">
        <v>0.49413576590451369</v>
      </c>
      <c r="H7" s="909">
        <v>0.4450176144942124</v>
      </c>
      <c r="I7" s="910">
        <v>0.53631086364174863</v>
      </c>
    </row>
    <row r="8" spans="1:9" x14ac:dyDescent="0.25">
      <c r="A8" s="918" t="s">
        <v>1047</v>
      </c>
      <c r="B8" s="916">
        <v>8.467539003522899E-2</v>
      </c>
      <c r="C8" s="910">
        <v>7.499111479682502E-2</v>
      </c>
      <c r="D8" s="909">
        <v>9.7005535983895316E-2</v>
      </c>
      <c r="E8" s="910">
        <v>8.4824072977135415E-2</v>
      </c>
      <c r="F8" s="909">
        <v>8.9959738298943132E-2</v>
      </c>
      <c r="G8" s="910">
        <v>7.1555502902499707E-2</v>
      </c>
      <c r="H8" s="909">
        <v>4.3281328636134875E-2</v>
      </c>
      <c r="I8" s="910">
        <v>1.2083876317971804E-2</v>
      </c>
    </row>
    <row r="9" spans="1:9" x14ac:dyDescent="0.25">
      <c r="A9" s="918" t="s">
        <v>453</v>
      </c>
      <c r="B9" s="916">
        <v>2.214393558127831E-2</v>
      </c>
      <c r="C9" s="910">
        <v>2.0139793863286341E-2</v>
      </c>
      <c r="D9" s="909">
        <v>2.151484650226472E-2</v>
      </c>
      <c r="E9" s="910">
        <v>1.9073569482288829E-2</v>
      </c>
      <c r="F9" s="909">
        <v>2.7679919476597887E-2</v>
      </c>
      <c r="G9" s="910">
        <v>2.6063262646605852E-2</v>
      </c>
      <c r="H9" s="909">
        <v>2.2018117765475593E-2</v>
      </c>
      <c r="I9" s="910">
        <v>2.4049283260277218E-2</v>
      </c>
    </row>
    <row r="10" spans="1:9" x14ac:dyDescent="0.25">
      <c r="A10" s="918" t="s">
        <v>450</v>
      </c>
      <c r="B10" s="916">
        <v>0.25541016607951689</v>
      </c>
      <c r="C10" s="910">
        <v>0.16099988153062433</v>
      </c>
      <c r="D10" s="909">
        <v>0.33568193256165074</v>
      </c>
      <c r="E10" s="910">
        <v>0.23729415945977964</v>
      </c>
      <c r="F10" s="909">
        <v>0.38047307498741822</v>
      </c>
      <c r="G10" s="910">
        <v>0.25589385143940291</v>
      </c>
      <c r="H10" s="909">
        <v>0.38047307498741822</v>
      </c>
      <c r="I10" s="910">
        <v>0.25589385143940291</v>
      </c>
    </row>
    <row r="11" spans="1:9" ht="15.75" thickBot="1" x14ac:dyDescent="0.3">
      <c r="A11" s="917" t="s">
        <v>1048</v>
      </c>
      <c r="B11" s="915">
        <v>7.0583794665324606E-2</v>
      </c>
      <c r="C11" s="912">
        <v>8.2217746712474823E-2</v>
      </c>
      <c r="D11" s="911">
        <v>8.6185203824861598E-2</v>
      </c>
      <c r="E11" s="912">
        <v>0.12143111005804999</v>
      </c>
      <c r="F11" s="911">
        <v>0.11688475088072471</v>
      </c>
      <c r="G11" s="912">
        <v>0.15235161710697784</v>
      </c>
      <c r="H11" s="911">
        <v>0.10920986411675894</v>
      </c>
      <c r="I11" s="912">
        <v>0.17166212534059946</v>
      </c>
    </row>
    <row r="13" spans="1:9" x14ac:dyDescent="0.25">
      <c r="A13" s="3" t="s">
        <v>101</v>
      </c>
    </row>
  </sheetData>
  <mergeCells count="5">
    <mergeCell ref="B4:I4"/>
    <mergeCell ref="B5:C5"/>
    <mergeCell ref="D5:E5"/>
    <mergeCell ref="F5:G5"/>
    <mergeCell ref="H5:I5"/>
  </mergeCells>
  <pageMargins left="0.7" right="0.7" top="0.78740157499999996" bottom="0.78740157499999996" header="0.3" footer="0.3"/>
  <pageSetup paperSize="9" orientation="portrait" verticalDpi="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1">
    <tabColor theme="4" tint="0.39997558519241921"/>
  </sheetPr>
  <dimension ref="A1:I12"/>
  <sheetViews>
    <sheetView workbookViewId="0">
      <selection activeCell="H13" sqref="H13"/>
    </sheetView>
  </sheetViews>
  <sheetFormatPr baseColWidth="10" defaultRowHeight="15" x14ac:dyDescent="0.25"/>
  <cols>
    <col min="1" max="1" width="24" customWidth="1"/>
  </cols>
  <sheetData>
    <row r="1" spans="1:9" ht="21.75" customHeight="1" x14ac:dyDescent="0.3">
      <c r="A1" s="879" t="s">
        <v>176</v>
      </c>
      <c r="B1" s="879" t="s">
        <v>177</v>
      </c>
      <c r="C1" s="709"/>
      <c r="D1" s="709"/>
      <c r="E1" s="709"/>
      <c r="F1" s="709"/>
      <c r="G1" s="709"/>
      <c r="H1" s="709"/>
    </row>
    <row r="2" spans="1:9" ht="19.5" thickBot="1" x14ac:dyDescent="0.35">
      <c r="A2" s="896"/>
      <c r="B2" s="896"/>
      <c r="C2" s="889"/>
      <c r="D2" s="889"/>
      <c r="E2" s="889"/>
      <c r="F2" s="889"/>
      <c r="G2" s="889"/>
      <c r="H2" s="889"/>
      <c r="I2" s="889"/>
    </row>
    <row r="3" spans="1:9" ht="15.75" thickBot="1" x14ac:dyDescent="0.3">
      <c r="A3" s="889"/>
      <c r="B3" s="2237" t="s">
        <v>896</v>
      </c>
      <c r="C3" s="2238"/>
      <c r="D3" s="2238"/>
      <c r="E3" s="2238"/>
      <c r="F3" s="2238"/>
      <c r="G3" s="2238"/>
      <c r="H3" s="2238"/>
      <c r="I3" s="2239"/>
    </row>
    <row r="4" spans="1:9" ht="15.75" thickBot="1" x14ac:dyDescent="0.3">
      <c r="A4" s="889"/>
      <c r="B4" s="2235" t="s">
        <v>894</v>
      </c>
      <c r="C4" s="2236"/>
      <c r="D4" s="2235" t="s">
        <v>895</v>
      </c>
      <c r="E4" s="2236"/>
      <c r="F4" s="2235" t="s">
        <v>564</v>
      </c>
      <c r="G4" s="2236"/>
      <c r="H4" s="2235" t="s">
        <v>457</v>
      </c>
      <c r="I4" s="2236"/>
    </row>
    <row r="5" spans="1:9" ht="15.75" thickBot="1" x14ac:dyDescent="0.3">
      <c r="A5" s="889"/>
      <c r="B5" s="894" t="s">
        <v>697</v>
      </c>
      <c r="C5" s="895" t="s">
        <v>698</v>
      </c>
      <c r="D5" s="894" t="s">
        <v>697</v>
      </c>
      <c r="E5" s="895" t="s">
        <v>698</v>
      </c>
      <c r="F5" s="894" t="s">
        <v>697</v>
      </c>
      <c r="G5" s="895" t="s">
        <v>698</v>
      </c>
      <c r="H5" s="894" t="s">
        <v>697</v>
      </c>
      <c r="I5" s="895" t="s">
        <v>698</v>
      </c>
    </row>
    <row r="6" spans="1:9" x14ac:dyDescent="0.25">
      <c r="A6" s="901" t="s">
        <v>1049</v>
      </c>
      <c r="B6" s="898">
        <v>0.74116282243755971</v>
      </c>
      <c r="C6" s="891">
        <v>0.81560711057547453</v>
      </c>
      <c r="D6" s="890">
        <v>0.6149174286884127</v>
      </c>
      <c r="E6" s="891">
        <v>0.72262729737872855</v>
      </c>
      <c r="F6" s="890">
        <v>0.5566398253036714</v>
      </c>
      <c r="G6" s="891">
        <v>0.68484483278095809</v>
      </c>
      <c r="H6" s="890">
        <v>0.52094991128702062</v>
      </c>
      <c r="I6" s="891">
        <v>0.6559204579692679</v>
      </c>
    </row>
    <row r="7" spans="1:9" x14ac:dyDescent="0.25">
      <c r="A7" s="900" t="s">
        <v>1050</v>
      </c>
      <c r="B7" s="898">
        <v>8.5096219462262868E-2</v>
      </c>
      <c r="C7" s="891">
        <v>5.6884603796324193E-2</v>
      </c>
      <c r="D7" s="890">
        <v>0.1294527091579091</v>
      </c>
      <c r="E7" s="891">
        <v>8.0445917445013559E-2</v>
      </c>
      <c r="F7" s="890">
        <v>0.13866521086392794</v>
      </c>
      <c r="G7" s="891">
        <v>8.0927990358541729E-2</v>
      </c>
      <c r="H7" s="890">
        <v>0.14132660024566671</v>
      </c>
      <c r="I7" s="891">
        <v>8.8400120518228376E-2</v>
      </c>
    </row>
    <row r="8" spans="1:9" x14ac:dyDescent="0.25">
      <c r="A8" s="900" t="s">
        <v>452</v>
      </c>
      <c r="B8" s="898">
        <v>3.2550839361266549E-2</v>
      </c>
      <c r="C8" s="891">
        <v>3.6517023199758962E-2</v>
      </c>
      <c r="D8" s="890">
        <v>4.0739729766616627E-2</v>
      </c>
      <c r="E8" s="891">
        <v>5.1159987948177159E-2</v>
      </c>
      <c r="F8" s="890">
        <v>4.2786952367954142E-2</v>
      </c>
      <c r="G8" s="891">
        <v>4.3808376016872555E-2</v>
      </c>
      <c r="H8" s="890">
        <v>4.2786952367954142E-2</v>
      </c>
      <c r="I8" s="891">
        <v>4.3808376016872555E-2</v>
      </c>
    </row>
    <row r="9" spans="1:9" x14ac:dyDescent="0.25">
      <c r="A9" s="900" t="s">
        <v>450</v>
      </c>
      <c r="B9" s="898">
        <v>0.10270233383376552</v>
      </c>
      <c r="C9" s="891">
        <v>4.9834287435974692E-2</v>
      </c>
      <c r="D9" s="890">
        <v>0.16480141940767026</v>
      </c>
      <c r="E9" s="891">
        <v>9.0810485085869239E-2</v>
      </c>
      <c r="F9" s="890">
        <v>0.19421318411355262</v>
      </c>
      <c r="G9" s="891">
        <v>0.10677915034648991</v>
      </c>
      <c r="H9" s="890">
        <v>0.19421318411355262</v>
      </c>
      <c r="I9" s="891">
        <v>0.10677915034648991</v>
      </c>
    </row>
    <row r="10" spans="1:9" ht="15.75" thickBot="1" x14ac:dyDescent="0.3">
      <c r="A10" s="899" t="s">
        <v>1048</v>
      </c>
      <c r="B10" s="897">
        <v>3.8487784905145352E-2</v>
      </c>
      <c r="C10" s="893">
        <v>4.1156974992467614E-2</v>
      </c>
      <c r="D10" s="892">
        <v>5.0088712979391291E-2</v>
      </c>
      <c r="E10" s="893">
        <v>5.4956312142211507E-2</v>
      </c>
      <c r="F10" s="892">
        <v>6.7694827350893952E-2</v>
      </c>
      <c r="G10" s="893">
        <v>8.3639650497137688E-2</v>
      </c>
      <c r="H10" s="892">
        <v>0.10072335198580593</v>
      </c>
      <c r="I10" s="893">
        <v>0.1050918951491413</v>
      </c>
    </row>
    <row r="12" spans="1:9" x14ac:dyDescent="0.25">
      <c r="A12" s="3" t="s">
        <v>178</v>
      </c>
    </row>
  </sheetData>
  <mergeCells count="5">
    <mergeCell ref="B4:C4"/>
    <mergeCell ref="D4:E4"/>
    <mergeCell ref="F4:G4"/>
    <mergeCell ref="H4:I4"/>
    <mergeCell ref="B3:I3"/>
  </mergeCells>
  <pageMargins left="0.7" right="0.7" top="0.78740157499999996" bottom="0.78740157499999996"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2">
    <tabColor theme="4" tint="0.39997558519241921"/>
  </sheetPr>
  <dimension ref="A1:K8"/>
  <sheetViews>
    <sheetView workbookViewId="0">
      <selection activeCell="K6" sqref="K6"/>
    </sheetView>
  </sheetViews>
  <sheetFormatPr baseColWidth="10" defaultRowHeight="15" x14ac:dyDescent="0.25"/>
  <cols>
    <col min="1" max="1" width="28.7109375" customWidth="1"/>
  </cols>
  <sheetData>
    <row r="1" spans="1:11" ht="18.75" x14ac:dyDescent="0.3">
      <c r="A1" s="1" t="s">
        <v>179</v>
      </c>
      <c r="B1" s="1" t="s">
        <v>180</v>
      </c>
    </row>
    <row r="2" spans="1:11" ht="15.75" thickBot="1" x14ac:dyDescent="0.3"/>
    <row r="3" spans="1:11" ht="15.75" thickBot="1" x14ac:dyDescent="0.3">
      <c r="B3" s="638"/>
      <c r="C3" s="638"/>
      <c r="D3" s="638"/>
      <c r="E3" s="1054">
        <v>2005</v>
      </c>
      <c r="F3" s="1412">
        <v>2006</v>
      </c>
      <c r="G3" s="1412">
        <v>2007</v>
      </c>
      <c r="H3" s="1412">
        <v>2008</v>
      </c>
      <c r="I3" s="1412">
        <v>2009</v>
      </c>
      <c r="J3" s="1412">
        <v>2010</v>
      </c>
      <c r="K3" s="1055" t="s">
        <v>899</v>
      </c>
    </row>
    <row r="4" spans="1:11" ht="15.75" thickBot="1" x14ac:dyDescent="0.3">
      <c r="B4" s="1889" t="s">
        <v>900</v>
      </c>
      <c r="C4" s="1890" t="s">
        <v>901</v>
      </c>
      <c r="D4" s="1890" t="s">
        <v>902</v>
      </c>
      <c r="E4" s="1890" t="s">
        <v>871</v>
      </c>
      <c r="F4" s="1890" t="s">
        <v>903</v>
      </c>
      <c r="G4" s="1890" t="s">
        <v>553</v>
      </c>
      <c r="H4" s="1890" t="s">
        <v>894</v>
      </c>
      <c r="I4" s="1890" t="s">
        <v>895</v>
      </c>
      <c r="J4" s="1890" t="s">
        <v>564</v>
      </c>
      <c r="K4" s="1891" t="s">
        <v>904</v>
      </c>
    </row>
    <row r="5" spans="1:11" x14ac:dyDescent="0.25">
      <c r="A5" s="2064" t="s">
        <v>897</v>
      </c>
      <c r="B5" s="2065">
        <v>2165</v>
      </c>
      <c r="C5" s="2065">
        <v>5768</v>
      </c>
      <c r="D5" s="2065">
        <v>9222</v>
      </c>
      <c r="E5" s="2065">
        <v>9998</v>
      </c>
      <c r="F5" s="2065">
        <v>10810</v>
      </c>
      <c r="G5" s="2065">
        <v>11544</v>
      </c>
      <c r="H5" s="2065">
        <v>12060</v>
      </c>
      <c r="I5" s="2065">
        <v>12868</v>
      </c>
      <c r="J5" s="2065">
        <v>16314</v>
      </c>
      <c r="K5" s="1479">
        <v>14543</v>
      </c>
    </row>
    <row r="6" spans="1:11" ht="15.75" thickBot="1" x14ac:dyDescent="0.3">
      <c r="A6" s="2066" t="s">
        <v>898</v>
      </c>
      <c r="B6" s="2067"/>
      <c r="C6" s="2067"/>
      <c r="D6" s="2067"/>
      <c r="E6" s="2067">
        <v>45.19</v>
      </c>
      <c r="F6" s="2067">
        <v>64.7</v>
      </c>
      <c r="G6" s="2067">
        <v>81.099999999999994</v>
      </c>
      <c r="H6" s="2067">
        <v>96.06</v>
      </c>
      <c r="I6" s="2067">
        <v>113.5</v>
      </c>
      <c r="J6" s="2067">
        <v>129.93</v>
      </c>
      <c r="K6" s="1481">
        <v>159.31</v>
      </c>
    </row>
    <row r="8" spans="1:11" x14ac:dyDescent="0.25">
      <c r="A8" s="3" t="s">
        <v>181</v>
      </c>
    </row>
  </sheetData>
  <pageMargins left="0.7" right="0.7" top="0.78740157499999996" bottom="0.78740157499999996"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3">
    <tabColor theme="4" tint="0.39997558519241921"/>
  </sheetPr>
  <dimension ref="A1:D15"/>
  <sheetViews>
    <sheetView workbookViewId="0">
      <selection activeCell="D41" sqref="D41"/>
    </sheetView>
  </sheetViews>
  <sheetFormatPr baseColWidth="10" defaultRowHeight="15" x14ac:dyDescent="0.25"/>
  <cols>
    <col min="1" max="1" width="12.7109375" customWidth="1"/>
  </cols>
  <sheetData>
    <row r="1" spans="1:4" ht="18.75" x14ac:dyDescent="0.3">
      <c r="A1" s="1" t="s">
        <v>182</v>
      </c>
      <c r="B1" s="1" t="s">
        <v>183</v>
      </c>
    </row>
    <row r="2" spans="1:4" ht="15.75" thickBot="1" x14ac:dyDescent="0.3"/>
    <row r="3" spans="1:4" s="638" customFormat="1" x14ac:dyDescent="0.25">
      <c r="B3" s="454" t="s">
        <v>633</v>
      </c>
      <c r="C3" s="452" t="s">
        <v>634</v>
      </c>
      <c r="D3" s="453" t="s">
        <v>640</v>
      </c>
    </row>
    <row r="4" spans="1:4" ht="15.75" thickBot="1" x14ac:dyDescent="0.3">
      <c r="A4" s="709"/>
      <c r="B4" s="712" t="s">
        <v>697</v>
      </c>
      <c r="C4" s="711" t="s">
        <v>698</v>
      </c>
      <c r="D4" s="713" t="s">
        <v>705</v>
      </c>
    </row>
    <row r="5" spans="1:4" x14ac:dyDescent="0.25">
      <c r="A5" s="716" t="s">
        <v>908</v>
      </c>
      <c r="B5" s="714">
        <f>D5-C5</f>
        <v>1098</v>
      </c>
      <c r="C5" s="710">
        <v>745</v>
      </c>
      <c r="D5" s="715">
        <v>1843</v>
      </c>
    </row>
    <row r="6" spans="1:4" x14ac:dyDescent="0.25">
      <c r="A6" s="717" t="s">
        <v>907</v>
      </c>
      <c r="B6" s="714">
        <f>D6-C6</f>
        <v>944</v>
      </c>
      <c r="C6" s="710">
        <f>162+643</f>
        <v>805</v>
      </c>
      <c r="D6" s="715">
        <f>512+1237</f>
        <v>1749</v>
      </c>
    </row>
    <row r="7" spans="1:4" x14ac:dyDescent="0.25">
      <c r="A7" s="718" t="s">
        <v>906</v>
      </c>
      <c r="B7" s="714">
        <f>D7-C7</f>
        <v>3224</v>
      </c>
      <c r="C7" s="710">
        <v>1731</v>
      </c>
      <c r="D7" s="715">
        <v>4955</v>
      </c>
    </row>
    <row r="8" spans="1:4" ht="15.75" thickBot="1" x14ac:dyDescent="0.3">
      <c r="A8" s="719" t="s">
        <v>905</v>
      </c>
      <c r="B8" s="720">
        <f>D8-C8</f>
        <v>4262</v>
      </c>
      <c r="C8" s="721">
        <v>4312</v>
      </c>
      <c r="D8" s="722">
        <v>8574</v>
      </c>
    </row>
    <row r="9" spans="1:4" ht="15.75" thickBot="1" x14ac:dyDescent="0.3">
      <c r="A9" s="723" t="s">
        <v>528</v>
      </c>
      <c r="B9" s="724">
        <f>D9-C9</f>
        <v>9125</v>
      </c>
      <c r="C9" s="725">
        <v>7189</v>
      </c>
      <c r="D9" s="726">
        <v>16314</v>
      </c>
    </row>
    <row r="11" spans="1:4" x14ac:dyDescent="0.25">
      <c r="A11" s="2094" t="s">
        <v>909</v>
      </c>
      <c r="B11" s="2094"/>
      <c r="C11" s="2094"/>
    </row>
    <row r="12" spans="1:4" x14ac:dyDescent="0.25">
      <c r="A12" s="2094" t="s">
        <v>910</v>
      </c>
      <c r="B12" s="2094"/>
      <c r="C12" s="2094"/>
    </row>
    <row r="13" spans="1:4" x14ac:dyDescent="0.25">
      <c r="A13" s="2094" t="s">
        <v>911</v>
      </c>
      <c r="B13" s="2094"/>
      <c r="C13" s="2094"/>
    </row>
    <row r="15" spans="1:4" x14ac:dyDescent="0.25">
      <c r="A15" s="3" t="s">
        <v>98</v>
      </c>
    </row>
  </sheetData>
  <mergeCells count="3">
    <mergeCell ref="A11:C11"/>
    <mergeCell ref="A12:C12"/>
    <mergeCell ref="A13:C13"/>
  </mergeCells>
  <pageMargins left="0.7" right="0.7" top="0.78740157499999996" bottom="0.78740157499999996"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5"/>
  <dimension ref="A1:D21"/>
  <sheetViews>
    <sheetView workbookViewId="0">
      <selection activeCell="A3" sqref="A3:D3"/>
    </sheetView>
  </sheetViews>
  <sheetFormatPr baseColWidth="10" defaultRowHeight="15" x14ac:dyDescent="0.25"/>
  <cols>
    <col min="1" max="1" width="19.140625" customWidth="1"/>
    <col min="2" max="2" width="32.28515625" customWidth="1"/>
    <col min="3" max="3" width="20.5703125" customWidth="1"/>
    <col min="4" max="4" width="6" bestFit="1" customWidth="1"/>
    <col min="5" max="5" width="13.42578125" bestFit="1" customWidth="1"/>
    <col min="6" max="6" width="14.28515625" bestFit="1" customWidth="1"/>
    <col min="7" max="7" width="4.42578125" bestFit="1" customWidth="1"/>
  </cols>
  <sheetData>
    <row r="1" spans="1:4" ht="18.75" x14ac:dyDescent="0.3">
      <c r="A1" s="1" t="s">
        <v>187</v>
      </c>
      <c r="B1" s="1" t="s">
        <v>185</v>
      </c>
    </row>
    <row r="3" spans="1:4" x14ac:dyDescent="0.25">
      <c r="A3" s="1900" t="s">
        <v>1654</v>
      </c>
      <c r="B3" s="1900"/>
      <c r="C3" s="1900"/>
      <c r="D3" s="1900"/>
    </row>
    <row r="5" spans="1:4" s="3" customFormat="1" x14ac:dyDescent="0.25">
      <c r="A5" s="3" t="s">
        <v>1657</v>
      </c>
    </row>
    <row r="8" spans="1:4" ht="28.5" customHeight="1" x14ac:dyDescent="0.25"/>
    <row r="9" spans="1:4" ht="3" customHeight="1" x14ac:dyDescent="0.25"/>
    <row r="15" spans="1:4" ht="3" customHeight="1" x14ac:dyDescent="0.25"/>
    <row r="21" ht="3" customHeight="1"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144</vt:i4>
      </vt:variant>
    </vt:vector>
  </HeadingPairs>
  <TitlesOfParts>
    <vt:vector size="144" baseType="lpstr">
      <vt:lpstr>Inhalt</vt:lpstr>
      <vt:lpstr>Abb. A1.a</vt:lpstr>
      <vt:lpstr>Tabelle A1.a</vt:lpstr>
      <vt:lpstr>Abb. A1.b</vt:lpstr>
      <vt:lpstr>Abb. A1.c</vt:lpstr>
      <vt:lpstr>Abb. A1.d</vt:lpstr>
      <vt:lpstr>Abb. A1.e</vt:lpstr>
      <vt:lpstr>Abb. A1.f</vt:lpstr>
      <vt:lpstr>Abb. A2.a</vt:lpstr>
      <vt:lpstr>Abb. A2.b</vt:lpstr>
      <vt:lpstr>Abb. A2.c</vt:lpstr>
      <vt:lpstr>Abb. A2.d</vt:lpstr>
      <vt:lpstr>Abb. A3.a</vt:lpstr>
      <vt:lpstr>Tabelle A3.a</vt:lpstr>
      <vt:lpstr>Abb. A3.b</vt:lpstr>
      <vt:lpstr>Abb. A3.c</vt:lpstr>
      <vt:lpstr>Abb. B1.a</vt:lpstr>
      <vt:lpstr>Abb. B1.b</vt:lpstr>
      <vt:lpstr>Abb. B1.c</vt:lpstr>
      <vt:lpstr>Abb. B1.d</vt:lpstr>
      <vt:lpstr>Abb. B2.a</vt:lpstr>
      <vt:lpstr>Abb. B2.b</vt:lpstr>
      <vt:lpstr>Abb. B2.c</vt:lpstr>
      <vt:lpstr>Abb. B2.d</vt:lpstr>
      <vt:lpstr>Abb. B3.a</vt:lpstr>
      <vt:lpstr>Abb. B3.b</vt:lpstr>
      <vt:lpstr>Abb. B3.c</vt:lpstr>
      <vt:lpstr>Abb. B3.d</vt:lpstr>
      <vt:lpstr>Abb. B3.e</vt:lpstr>
      <vt:lpstr>Abb. B3.f</vt:lpstr>
      <vt:lpstr>Abb. B3.g</vt:lpstr>
      <vt:lpstr>Abb. B4.a</vt:lpstr>
      <vt:lpstr>Abb. B4.c</vt:lpstr>
      <vt:lpstr>Abb. B4.d</vt:lpstr>
      <vt:lpstr>Abb. B4.e</vt:lpstr>
      <vt:lpstr>Abb. B4.f</vt:lpstr>
      <vt:lpstr>Abb. B5.a</vt:lpstr>
      <vt:lpstr>Abb. B5.b</vt:lpstr>
      <vt:lpstr>Abb. B5.c</vt:lpstr>
      <vt:lpstr>Abb. B5.d</vt:lpstr>
      <vt:lpstr>Abb. B5.e</vt:lpstr>
      <vt:lpstr>Abb. B5.f</vt:lpstr>
      <vt:lpstr>Abb. B5.g</vt:lpstr>
      <vt:lpstr>Abb. B5.h</vt:lpstr>
      <vt:lpstr>Abb. C1.a</vt:lpstr>
      <vt:lpstr>Tabelle C1.a</vt:lpstr>
      <vt:lpstr>Abb. C1.b</vt:lpstr>
      <vt:lpstr>Abb. C1.c</vt:lpstr>
      <vt:lpstr>Abb. C1.d</vt:lpstr>
      <vt:lpstr>Abb. C1.e</vt:lpstr>
      <vt:lpstr>Abb. C1.f</vt:lpstr>
      <vt:lpstr>Abb. C1.g</vt:lpstr>
      <vt:lpstr>Abb. C1.h</vt:lpstr>
      <vt:lpstr>Abb. C1.i</vt:lpstr>
      <vt:lpstr>Abb. C1.j</vt:lpstr>
      <vt:lpstr>Abb. C1.k</vt:lpstr>
      <vt:lpstr>Abb. C1.l</vt:lpstr>
      <vt:lpstr>Abb. C1.m</vt:lpstr>
      <vt:lpstr>Abb. C1.n</vt:lpstr>
      <vt:lpstr>Abb. C1.o</vt:lpstr>
      <vt:lpstr>Abb. C2.a</vt:lpstr>
      <vt:lpstr>Tabelle C2.a</vt:lpstr>
      <vt:lpstr>Abb. C2.b</vt:lpstr>
      <vt:lpstr>Tabelle C2.b</vt:lpstr>
      <vt:lpstr>Abb. C2.c</vt:lpstr>
      <vt:lpstr>Abb. C2.d</vt:lpstr>
      <vt:lpstr>Abb. C2.e</vt:lpstr>
      <vt:lpstr>Abb. C2.f</vt:lpstr>
      <vt:lpstr>Abb. C3.a</vt:lpstr>
      <vt:lpstr>Abb. C3.b</vt:lpstr>
      <vt:lpstr>Abb. C3.c</vt:lpstr>
      <vt:lpstr>Abb. C3.d</vt:lpstr>
      <vt:lpstr>Abb. C4.a</vt:lpstr>
      <vt:lpstr>Abb. C4.b</vt:lpstr>
      <vt:lpstr>Abb. C4.c</vt:lpstr>
      <vt:lpstr>Abb. C4.d</vt:lpstr>
      <vt:lpstr>Abb. C4.e</vt:lpstr>
      <vt:lpstr>Abb. C4.f</vt:lpstr>
      <vt:lpstr>Abb. C5.a</vt:lpstr>
      <vt:lpstr>Tabelle C5.a</vt:lpstr>
      <vt:lpstr>Abb. C5.b</vt:lpstr>
      <vt:lpstr>Abb. C5.c</vt:lpstr>
      <vt:lpstr>Abb. C5.d</vt:lpstr>
      <vt:lpstr>Abb. C5.e</vt:lpstr>
      <vt:lpstr>Abb. C5.f</vt:lpstr>
      <vt:lpstr>Abb. C6.a</vt:lpstr>
      <vt:lpstr>Abb. C6.b</vt:lpstr>
      <vt:lpstr>Abb. D1.a</vt:lpstr>
      <vt:lpstr>Abb. D1.b</vt:lpstr>
      <vt:lpstr>Abb. D1.c</vt:lpstr>
      <vt:lpstr>Abb. D1.d</vt:lpstr>
      <vt:lpstr>Abb. D2.a</vt:lpstr>
      <vt:lpstr>Abb. D2.b</vt:lpstr>
      <vt:lpstr>Abb. D2.c</vt:lpstr>
      <vt:lpstr>Abb. D2.d</vt:lpstr>
      <vt:lpstr>Abb. D2.e</vt:lpstr>
      <vt:lpstr>Abb. D2.f</vt:lpstr>
      <vt:lpstr>Abb. D2.g</vt:lpstr>
      <vt:lpstr>Abb. D3.a</vt:lpstr>
      <vt:lpstr>Tabelle D3.a</vt:lpstr>
      <vt:lpstr>Abb. D3.b</vt:lpstr>
      <vt:lpstr>Abb. D3.c</vt:lpstr>
      <vt:lpstr>Abb. D3.d</vt:lpstr>
      <vt:lpstr>Abb. D4.a</vt:lpstr>
      <vt:lpstr>Abb. D4.b</vt:lpstr>
      <vt:lpstr>Abb. D4.c</vt:lpstr>
      <vt:lpstr>Abb. D5.e</vt:lpstr>
      <vt:lpstr>Abb. D5.f</vt:lpstr>
      <vt:lpstr>Abb. D5.g</vt:lpstr>
      <vt:lpstr>Abb. D6.c</vt:lpstr>
      <vt:lpstr>Abb. D6.d</vt:lpstr>
      <vt:lpstr>Abb. D6.e</vt:lpstr>
      <vt:lpstr>Abb. D6.f</vt:lpstr>
      <vt:lpstr>Abb. D6.g</vt:lpstr>
      <vt:lpstr>Abb. D7.a</vt:lpstr>
      <vt:lpstr>Abb. D7.b</vt:lpstr>
      <vt:lpstr>Abb. D7.c</vt:lpstr>
      <vt:lpstr>Abb. D7.d</vt:lpstr>
      <vt:lpstr>Abb. D7.e</vt:lpstr>
      <vt:lpstr>Abb. D8.a</vt:lpstr>
      <vt:lpstr>Abb. D8.b</vt:lpstr>
      <vt:lpstr>Abb. D8.c</vt:lpstr>
      <vt:lpstr>Abb. E1.a</vt:lpstr>
      <vt:lpstr>Abb. E1.b</vt:lpstr>
      <vt:lpstr>Abb. E1.c</vt:lpstr>
      <vt:lpstr>Abb. E1.d</vt:lpstr>
      <vt:lpstr>Abb. E1.e</vt:lpstr>
      <vt:lpstr>Abb. E1.f</vt:lpstr>
      <vt:lpstr>Abb. E2.a</vt:lpstr>
      <vt:lpstr>Abb. E2.b</vt:lpstr>
      <vt:lpstr>Abb. E2.c</vt:lpstr>
      <vt:lpstr>Abb. F1.a</vt:lpstr>
      <vt:lpstr>Abb. F1.b</vt:lpstr>
      <vt:lpstr>Abb. F1.c</vt:lpstr>
      <vt:lpstr>Abb. F2.a</vt:lpstr>
      <vt:lpstr>Abb. F2.b</vt:lpstr>
      <vt:lpstr>Abb. F2.c</vt:lpstr>
      <vt:lpstr>Abb. F2.d</vt:lpstr>
      <vt:lpstr>Abb. F2.e</vt:lpstr>
      <vt:lpstr>Abb. F2.f</vt:lpstr>
      <vt:lpstr>Abb. F2.g</vt:lpstr>
      <vt:lpstr>Abb. F2.h</vt:lpstr>
      <vt:lpstr>Abb. F3.a</vt:lpstr>
      <vt:lpstr>Abb. F3.b</vt:lpstr>
    </vt:vector>
  </TitlesOfParts>
  <Manager>Michael Bruneforth, MA</Manager>
  <Company>BIFIE Salzburg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Nationaler Bildungsbericht 2012, Band 1</dc:title>
  <dc:subject>Tabellen</dc:subject>
  <dc:creator>BIFIE Salzburg</dc:creator>
  <cp:keywords>Schul- und Bildungswesen; Inputs-Personelle und finanzielle Ressourcen; Prozessfaktoren; Output-Ergebnisse des Schulsystems; Übergang aus dem Schulsystem in die Arbeitswelt; Outcome-Wirkungen des Schulsystems</cp:keywords>
  <cp:lastModifiedBy>Thilo Siegle</cp:lastModifiedBy>
  <dcterms:created xsi:type="dcterms:W3CDTF">2013-01-07T09:15:42Z</dcterms:created>
  <dcterms:modified xsi:type="dcterms:W3CDTF">2015-04-14T12:05:35Z</dcterms:modified>
</cp:coreProperties>
</file>