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J:\PROJEKTE\NBB\05_NBB2018\01_Indikatorenband\_Errata\Erratum-PV-Squeeze\"/>
    </mc:Choice>
  </mc:AlternateContent>
  <bookViews>
    <workbookView xWindow="0" yWindow="0" windowWidth="28800" windowHeight="12450" tabRatio="967"/>
  </bookViews>
  <sheets>
    <sheet name="Inhalt" sheetId="1" r:id="rId1"/>
    <sheet name="Urbanität" sheetId="73" r:id="rId2"/>
    <sheet name="Abb. D1.a" sheetId="5" r:id="rId3"/>
    <sheet name="Abb. D1.b" sheetId="6" r:id="rId4"/>
    <sheet name="Abb. D1.c" sheetId="61" r:id="rId5"/>
    <sheet name="Abb. D1.d" sheetId="8" r:id="rId6"/>
    <sheet name="Abb. D1.e" sheetId="2" r:id="rId7"/>
    <sheet name="Abb. D1.f" sheetId="3" r:id="rId8"/>
    <sheet name="Abb. D1.g" sheetId="7" r:id="rId9"/>
    <sheet name="Abb. D1.h" sheetId="4" r:id="rId10"/>
    <sheet name="Abb. D1.i" sheetId="52" r:id="rId11"/>
    <sheet name="Abb. D1.j" sheetId="53" r:id="rId12"/>
    <sheet name="Tab. D2.a" sheetId="9" r:id="rId13"/>
    <sheet name="Abb. D2.a" sheetId="10" r:id="rId14"/>
    <sheet name="Abb. D2.b" sheetId="11" r:id="rId15"/>
    <sheet name="Abb. D2.c" sheetId="13" r:id="rId16"/>
    <sheet name="Abb. D2.d" sheetId="12" r:id="rId17"/>
    <sheet name="Abb. D2.e" sheetId="54" r:id="rId18"/>
    <sheet name="Abb. D2.f" sheetId="55" r:id="rId19"/>
    <sheet name="Abb. D3.a" sheetId="15" r:id="rId20"/>
    <sheet name="Abb. D3.b" sheetId="19" r:id="rId21"/>
    <sheet name="Abb. D3.c" sheetId="16" r:id="rId22"/>
    <sheet name="Abb. D3.d" sheetId="17" r:id="rId23"/>
    <sheet name="Abb. D3.e" sheetId="18" r:id="rId24"/>
    <sheet name="Abb. D3.f" sheetId="20" r:id="rId25"/>
    <sheet name="Abb. D3.g" sheetId="21" r:id="rId26"/>
    <sheet name="Abb. D3.h" sheetId="25" r:id="rId27"/>
    <sheet name="Abb. D3.i" sheetId="22" r:id="rId28"/>
    <sheet name="Abb. D3.j" sheetId="23" r:id="rId29"/>
    <sheet name="Abb. D3.k" sheetId="24" r:id="rId30"/>
    <sheet name="Abb. D3.l" sheetId="26" r:id="rId31"/>
    <sheet name="Abb. D3.m" sheetId="27" r:id="rId32"/>
    <sheet name="Abb. D4.a" sheetId="28" r:id="rId33"/>
    <sheet name="Abb. D4.b" sheetId="29" r:id="rId34"/>
    <sheet name="Abb. D4.c" sheetId="70" r:id="rId35"/>
    <sheet name="Abb. D4.d" sheetId="30" r:id="rId36"/>
    <sheet name="Abb. D4.e" sheetId="31" r:id="rId37"/>
    <sheet name="Abb. D4.f" sheetId="33" r:id="rId38"/>
    <sheet name="Abb. D4.g" sheetId="34" r:id="rId39"/>
    <sheet name="Abb. D4.h" sheetId="35" r:id="rId40"/>
    <sheet name="Abb. D4.i" sheetId="38" r:id="rId41"/>
    <sheet name="Abb. D4.j" sheetId="39" r:id="rId42"/>
    <sheet name="Abb. D4.k" sheetId="36" r:id="rId43"/>
    <sheet name="Abb. D4.l" sheetId="37" r:id="rId44"/>
    <sheet name="Abb. D4.m" sheetId="71" r:id="rId45"/>
    <sheet name="Abb. D4.n" sheetId="40" r:id="rId46"/>
    <sheet name="Abb. D4.o" sheetId="41" r:id="rId47"/>
    <sheet name="Abb. D4.p" sheetId="42" r:id="rId48"/>
    <sheet name="Abb. D4.q" sheetId="43" r:id="rId49"/>
    <sheet name="Abb. D4.r" sheetId="44" r:id="rId50"/>
    <sheet name="Abb. D4.s" sheetId="45" r:id="rId51"/>
    <sheet name="Abb. D4.t" sheetId="46" r:id="rId52"/>
    <sheet name="Abb. D5.a" sheetId="62" r:id="rId53"/>
    <sheet name="Abb. D5.b" sheetId="63" r:id="rId54"/>
    <sheet name="Abb. D5.c" sheetId="64" r:id="rId55"/>
    <sheet name="Abb. D5.d" sheetId="65" r:id="rId56"/>
    <sheet name="Abb. D5.e" sheetId="66" r:id="rId57"/>
    <sheet name="Abb. D5.f" sheetId="67" r:id="rId58"/>
    <sheet name="Abb. D5.g" sheetId="68" r:id="rId59"/>
    <sheet name="Abb. D5.h" sheetId="69" r:id="rId60"/>
    <sheet name="Abb. D6.a" sheetId="47" r:id="rId61"/>
    <sheet name="Abb. D6.b" sheetId="48" r:id="rId62"/>
    <sheet name="Abb. D6.c" sheetId="49" r:id="rId63"/>
    <sheet name="Abb. D6.d" sheetId="50" r:id="rId64"/>
    <sheet name="Abb. D6.e" sheetId="51" r:id="rId65"/>
    <sheet name="Abb. D6.f" sheetId="72" r:id="rId66"/>
    <sheet name="Abb. D7.a" sheetId="57" r:id="rId67"/>
    <sheet name="Tab. D7.a" sheetId="58" r:id="rId68"/>
    <sheet name="Abb. D7.b" sheetId="59" r:id="rId69"/>
    <sheet name="Abb. D7.c" sheetId="60" r:id="rId70"/>
  </sheets>
  <definedNames>
    <definedName name="OpenAt" localSheetId="16">'Abb. D2.d'!$A$43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3" i="1" l="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9" i="1"/>
  <c r="C38" i="1"/>
  <c r="C37" i="1"/>
  <c r="C36" i="1"/>
  <c r="C35" i="1"/>
  <c r="C34" i="1"/>
  <c r="C31" i="1"/>
  <c r="C26" i="1"/>
  <c r="C25" i="1"/>
  <c r="C24" i="1"/>
  <c r="C11" i="1" l="1"/>
  <c r="B11" i="1"/>
  <c r="C12" i="1" l="1"/>
  <c r="B83" i="1" l="1"/>
  <c r="B82" i="1"/>
  <c r="B81" i="1"/>
  <c r="B80" i="1"/>
  <c r="B79" i="1"/>
  <c r="B65" i="1" l="1"/>
  <c r="B63" i="1"/>
  <c r="B64" i="1"/>
  <c r="B62" i="1"/>
  <c r="B61" i="1"/>
  <c r="B60" i="1"/>
  <c r="B59" i="1"/>
  <c r="B58" i="1"/>
  <c r="B57" i="1"/>
  <c r="B56" i="1"/>
  <c r="B55" i="1"/>
  <c r="B54" i="1"/>
  <c r="B50" i="1"/>
  <c r="B49" i="1"/>
  <c r="B48" i="1"/>
  <c r="C20" i="1" l="1"/>
  <c r="B20" i="1"/>
  <c r="B43" i="1"/>
  <c r="B42" i="1"/>
  <c r="B41" i="1"/>
  <c r="B40" i="1"/>
  <c r="B39" i="1"/>
  <c r="C40" i="1"/>
  <c r="B36" i="1"/>
  <c r="B35" i="1"/>
  <c r="B34" i="1"/>
  <c r="C33" i="1" l="1"/>
  <c r="C32" i="1"/>
  <c r="B32" i="1"/>
  <c r="B33" i="1"/>
  <c r="C30" i="1" l="1"/>
  <c r="C29" i="1"/>
  <c r="B30" i="1"/>
  <c r="B29" i="1"/>
  <c r="C28" i="1"/>
  <c r="B28" i="1"/>
  <c r="C27" i="1"/>
  <c r="B27" i="1"/>
  <c r="B26" i="1"/>
  <c r="C15" i="1" l="1"/>
  <c r="B15" i="1"/>
  <c r="C13" i="1"/>
  <c r="B13" i="1"/>
  <c r="B12" i="1"/>
  <c r="C18" i="1"/>
  <c r="B18" i="1"/>
  <c r="B17" i="1"/>
  <c r="C17" i="1"/>
  <c r="C16" i="1"/>
  <c r="B16" i="1"/>
  <c r="B73" i="1" l="1"/>
  <c r="B72" i="1"/>
  <c r="B71" i="1"/>
  <c r="B70" i="1"/>
  <c r="B69" i="1"/>
  <c r="B68" i="1"/>
  <c r="B67" i="1"/>
  <c r="B66" i="1"/>
  <c r="C14" i="1"/>
  <c r="B14" i="1"/>
  <c r="C23" i="1"/>
  <c r="B78" i="1"/>
  <c r="B77" i="1"/>
  <c r="B76" i="1"/>
  <c r="B75" i="1"/>
  <c r="B74" i="1"/>
  <c r="B53" i="1"/>
  <c r="B52" i="1"/>
  <c r="B51" i="1"/>
  <c r="B47" i="1"/>
  <c r="B46" i="1"/>
  <c r="B45" i="1"/>
  <c r="B44" i="1"/>
  <c r="B38" i="1"/>
  <c r="B37" i="1"/>
  <c r="B31" i="1"/>
  <c r="B25" i="1"/>
  <c r="B24" i="1"/>
  <c r="B23" i="1"/>
  <c r="C22" i="1"/>
  <c r="C21" i="1"/>
  <c r="C19" i="1"/>
  <c r="B22" i="1"/>
  <c r="B21" i="1"/>
  <c r="B19" i="1"/>
  <c r="C9" i="13" l="1"/>
  <c r="B9" i="13"/>
  <c r="D9" i="13"/>
  <c r="J9" i="13"/>
  <c r="H9" i="13"/>
  <c r="G9" i="13"/>
  <c r="F9" i="13"/>
  <c r="E9" i="13"/>
  <c r="I9" i="13"/>
  <c r="K9" i="13"/>
  <c r="G36" i="2" l="1"/>
  <c r="D36" i="2" s="1"/>
  <c r="F36" i="2"/>
  <c r="C36" i="2" s="1"/>
  <c r="E36" i="2"/>
  <c r="B36" i="2" s="1"/>
  <c r="D35" i="2"/>
  <c r="C35" i="2"/>
  <c r="B35" i="2"/>
  <c r="G34" i="2"/>
  <c r="D34" i="2" s="1"/>
  <c r="F34" i="2"/>
  <c r="C34" i="2" s="1"/>
  <c r="E34" i="2"/>
  <c r="B34" i="2" s="1"/>
  <c r="D33" i="2"/>
  <c r="C33" i="2"/>
  <c r="B33" i="2"/>
  <c r="D32" i="2"/>
  <c r="C32" i="2"/>
  <c r="B32" i="2"/>
  <c r="D31" i="2"/>
  <c r="C31" i="2"/>
  <c r="B31" i="2"/>
  <c r="M7" i="26" l="1"/>
  <c r="M8" i="26"/>
  <c r="M9" i="26"/>
  <c r="M10" i="26"/>
  <c r="M11" i="26"/>
  <c r="M12" i="26"/>
  <c r="M13" i="26"/>
  <c r="M14" i="26"/>
  <c r="M15" i="26"/>
  <c r="M16" i="26"/>
  <c r="M17" i="26"/>
  <c r="M18" i="26"/>
  <c r="M19" i="26"/>
  <c r="M20" i="26"/>
  <c r="M21" i="26"/>
  <c r="M22" i="26"/>
  <c r="M23" i="26"/>
  <c r="M24" i="26"/>
  <c r="M25" i="26"/>
  <c r="M26" i="26"/>
  <c r="M27" i="26"/>
  <c r="M28" i="26"/>
  <c r="M29" i="26"/>
  <c r="M30" i="26"/>
  <c r="M31" i="26"/>
</calcChain>
</file>

<file path=xl/sharedStrings.xml><?xml version="1.0" encoding="utf-8"?>
<sst xmlns="http://schemas.openxmlformats.org/spreadsheetml/2006/main" count="2816" uniqueCount="807">
  <si>
    <t>Lehre</t>
  </si>
  <si>
    <t>BMS/Meister</t>
  </si>
  <si>
    <t>AHS-Oberstufe</t>
  </si>
  <si>
    <t>BHS</t>
  </si>
  <si>
    <t>alle 17-Jährigen</t>
  </si>
  <si>
    <t>niedrig (Pflichtschule)</t>
  </si>
  <si>
    <t>mittel (Lehre/BMS)</t>
  </si>
  <si>
    <t>hoch (AHS/BHS)</t>
  </si>
  <si>
    <t>höchste (Hochschule)</t>
  </si>
  <si>
    <t>Tab. D2.a: Bildungsstatus von 17-Jährigen nach Schultyp und Elternbildung (2015–2017)</t>
  </si>
  <si>
    <t>Bildungsniveau des Elternteils, der als Repräsentant des Haushalts geführt wird</t>
  </si>
  <si>
    <t>keine Ausbildung/ max. Pflichtschule</t>
  </si>
  <si>
    <t>Abb. D2.a: Bildungsstatus von 17-Jährigen nach Schultyp und Elternbildung (2015–2017)</t>
  </si>
  <si>
    <t>Frauen</t>
  </si>
  <si>
    <t>Männer</t>
  </si>
  <si>
    <t xml:space="preserve"> </t>
  </si>
  <si>
    <t>Lehre/BMS</t>
  </si>
  <si>
    <t>AHS/BHS</t>
  </si>
  <si>
    <t>mittlere Tätigkeit (Mig.)</t>
  </si>
  <si>
    <t>führende Tätigkeit</t>
  </si>
  <si>
    <t xml:space="preserve">Hilfstätigkeit </t>
  </si>
  <si>
    <t>Hilfstätigkeit (Mig.)</t>
  </si>
  <si>
    <t xml:space="preserve">mittlere Tätigkeit </t>
  </si>
  <si>
    <t xml:space="preserve">höhere Tätigkeit </t>
  </si>
  <si>
    <t xml:space="preserve">führende Tätigkeit </t>
  </si>
  <si>
    <t>höhere Tätigkeit (Mig.)</t>
  </si>
  <si>
    <t>Elternbildung</t>
  </si>
  <si>
    <t>Abb D3.a: Verteilung auf die Kompetenzstufen in Mathematik (4. Schulstufe) nach Bundesland, Urbanisierungsgrad und Index der sozialen Benachteiligung (2013)</t>
  </si>
  <si>
    <t>Quelle: BIFIE (BIST-Ü-M4 2013).</t>
  </si>
  <si>
    <t>nicht erreicht</t>
  </si>
  <si>
    <t>teilweise erreicht</t>
  </si>
  <si>
    <t>erreicht</t>
  </si>
  <si>
    <t>übertroffen</t>
  </si>
  <si>
    <t>Österreich</t>
  </si>
  <si>
    <t>Burgenland</t>
  </si>
  <si>
    <t>Kärnten</t>
  </si>
  <si>
    <t>Niederösterreich</t>
  </si>
  <si>
    <t>Oberösterreich</t>
  </si>
  <si>
    <t>Salzburg</t>
  </si>
  <si>
    <t>Steiermark</t>
  </si>
  <si>
    <t>Tirol</t>
  </si>
  <si>
    <t>Vorarlberg</t>
  </si>
  <si>
    <t>Wien</t>
  </si>
  <si>
    <t>gering belastet</t>
  </si>
  <si>
    <t>mittel belastet</t>
  </si>
  <si>
    <t>hoch belastet</t>
  </si>
  <si>
    <t>sehr hoch belastet</t>
  </si>
  <si>
    <t>Bildungsstandards …</t>
  </si>
  <si>
    <t>Bundesland</t>
  </si>
  <si>
    <t>Urbanisierungsgrad</t>
  </si>
  <si>
    <t>Index der sozialen Benachteiligung</t>
  </si>
  <si>
    <t>mittel besiedelt</t>
  </si>
  <si>
    <t>bevölkerungsadjustierter Erwartungswert</t>
  </si>
  <si>
    <t>empirischer Mittelwert</t>
  </si>
  <si>
    <t>Bgld.</t>
  </si>
  <si>
    <t>Ktn.</t>
  </si>
  <si>
    <t>NÖ</t>
  </si>
  <si>
    <t>OÖ</t>
  </si>
  <si>
    <t>Sbg.</t>
  </si>
  <si>
    <t>Stmk.</t>
  </si>
  <si>
    <t>Vbg.</t>
  </si>
  <si>
    <t>-</t>
  </si>
  <si>
    <t>Anzahl Schüler/innen gesamt</t>
  </si>
  <si>
    <t>Anteil der Schüler/innen (in %)</t>
  </si>
  <si>
    <t xml:space="preserve">Anmerkungen: Bevölkerungsadjustiere Erwartungswerte beruhen auf einem Regressionsmodell mit den Variablen Anzahl an Büchern im Haushalt, sozioökonomischer Status (HISEI), Geschlecht, Migrationshintergrund und Erstsprache Deutsch. Kompositionseffekte werden über Schulmittelwerte berücksichtigt und relevante (ß &gt; 0,1) Interaktionseffekte der Individualmerkmale aufgenommen. Das Modell erklärt 23,6 % der Streuung der Leistungswerte auf Individualebene. </t>
  </si>
  <si>
    <t>Kompetenzwerte</t>
  </si>
  <si>
    <t>Anzahl der Schüler/innen</t>
  </si>
  <si>
    <t xml:space="preserve">Anzahl der Schüler/innen </t>
  </si>
  <si>
    <t>Perzentil</t>
  </si>
  <si>
    <t>Jahr</t>
  </si>
  <si>
    <t>Mittelwert</t>
  </si>
  <si>
    <t>Mädchen</t>
  </si>
  <si>
    <t>Burschen</t>
  </si>
  <si>
    <t>Abb D3.f: Verteilung auf die Kompetenzstufen in den einzelnen Kompetenzbereichen des Fachs Deutsch (4. Schulstufe, 2015)</t>
  </si>
  <si>
    <t>Quelle: BIFIE (BIST-Ü-D4 2015).</t>
  </si>
  <si>
    <t>Lesen</t>
  </si>
  <si>
    <t>Inhalt</t>
  </si>
  <si>
    <t>Aufbau</t>
  </si>
  <si>
    <t>sprachl. Angemessenheit</t>
  </si>
  <si>
    <t>sprachl. Richtigkeit</t>
  </si>
  <si>
    <t>Sprachbetrachtung</t>
  </si>
  <si>
    <t>Hören</t>
  </si>
  <si>
    <t xml:space="preserve">Bildungsstandards … </t>
  </si>
  <si>
    <t>Abb D3.g: Verteilung auf die Kompetenzstufen in Lesen (4. Schulstufe) nach Bundesland, Urbanisierungsgrad und Index der sozialen Benachteiligung (2015)</t>
  </si>
  <si>
    <t xml:space="preserve">Quelle: BIFIE (BIST-Ü-D4 2015). </t>
  </si>
  <si>
    <t>Anzahl der Schüler/innen gesamt</t>
  </si>
  <si>
    <t>D4 Lesen</t>
  </si>
  <si>
    <t>D4L Burschen</t>
  </si>
  <si>
    <t>D4L Mädchen</t>
  </si>
  <si>
    <t>Abb D3.l: Leseleistung auf der 4. Schulstufe im EU-Vergleich (2016)</t>
  </si>
  <si>
    <t xml:space="preserve">Quelle: PIRLS 2016. </t>
  </si>
  <si>
    <t>Malta</t>
  </si>
  <si>
    <t>MLT</t>
  </si>
  <si>
    <t>FRA</t>
  </si>
  <si>
    <t>ESP</t>
  </si>
  <si>
    <t>Portugal</t>
  </si>
  <si>
    <t>PRT</t>
  </si>
  <si>
    <t>SVK</t>
  </si>
  <si>
    <t>DEU</t>
  </si>
  <si>
    <t>EU-Schnitt</t>
  </si>
  <si>
    <t>AUT</t>
  </si>
  <si>
    <t>SVN</t>
  </si>
  <si>
    <t>CZE</t>
  </si>
  <si>
    <t>NLD</t>
  </si>
  <si>
    <t>DNK</t>
  </si>
  <si>
    <t>ITA</t>
  </si>
  <si>
    <t>LTU</t>
  </si>
  <si>
    <t>BGR</t>
  </si>
  <si>
    <t>HUN</t>
  </si>
  <si>
    <t>SWE</t>
  </si>
  <si>
    <t>LVA</t>
  </si>
  <si>
    <t>England</t>
  </si>
  <si>
    <t>GBR (E)</t>
  </si>
  <si>
    <t>GBR (N)</t>
  </si>
  <si>
    <t>POL</t>
  </si>
  <si>
    <t>Finland</t>
  </si>
  <si>
    <t>FIN</t>
  </si>
  <si>
    <t>IRL</t>
  </si>
  <si>
    <t>5.</t>
  </si>
  <si>
    <t>25.</t>
  </si>
  <si>
    <t>50.</t>
  </si>
  <si>
    <t>75.</t>
  </si>
  <si>
    <t>95.</t>
  </si>
  <si>
    <t>Differenz zw. 5. und 95. Perzentil</t>
  </si>
  <si>
    <t>Perzentile</t>
  </si>
  <si>
    <t>Standardfehler</t>
  </si>
  <si>
    <t>Lesewerte</t>
  </si>
  <si>
    <t>EU</t>
  </si>
  <si>
    <t>Abb D3.m: Anteile lesestarker und leseschwacher Kinder im EU-Vergleich (2016)</t>
  </si>
  <si>
    <t>lesestarke Schüler/innen</t>
  </si>
  <si>
    <t>leseschwache Schüler/innen</t>
  </si>
  <si>
    <t>Abb. D4.a: Verteilung auf die Kompetenzstufen in Mathematik (8. Schulstufe) nach Bundesland, Urbanisierungsgrad und Index der sozialen Benachteiligung (2017)</t>
  </si>
  <si>
    <t>Abb. D4.f: Durchschnittliche Mathematikkompetenz (8. Schulstufe) nach Bundesland und Index der sozialen Benachteiligung (2017)</t>
  </si>
  <si>
    <t>Abb. D4.g: Verteilung auf die Kompetenzstufen in den einzelnen Kompetenzbereichen des Fachs Deutsch (8. Schulstufe, 2016)</t>
  </si>
  <si>
    <t>Abb. D4.h: Verteilung der Kompetenzstufen in Lesen (8. Schulstufe) nach Bundesland, Urbanisierungsgrad und Index der sozialen Benachteiligung (2016)</t>
  </si>
  <si>
    <t>Quelle: BIFIE (BIST-Ü-M8 2017).</t>
  </si>
  <si>
    <t>APS</t>
  </si>
  <si>
    <t>AHS</t>
  </si>
  <si>
    <t>Schultyp</t>
  </si>
  <si>
    <t>Gliederung</t>
  </si>
  <si>
    <t>Ausdruck</t>
  </si>
  <si>
    <t>Sprachnormen</t>
  </si>
  <si>
    <t>Zuhören</t>
  </si>
  <si>
    <t>Quelle: BIFIE (BIST-Ü-D8 2016).</t>
  </si>
  <si>
    <t>Quelle: BIFIE (BIST-Ü-D8 2016)</t>
  </si>
  <si>
    <t xml:space="preserve">Quelle: PISA 2015. </t>
  </si>
  <si>
    <t>Japan</t>
  </si>
  <si>
    <t>JPN</t>
  </si>
  <si>
    <t>Estland</t>
  </si>
  <si>
    <t>EST</t>
  </si>
  <si>
    <t>Finnland</t>
  </si>
  <si>
    <t>Kanada</t>
  </si>
  <si>
    <t>CAN</t>
  </si>
  <si>
    <t>Korea</t>
  </si>
  <si>
    <t>KOR</t>
  </si>
  <si>
    <t>Neuseeland</t>
  </si>
  <si>
    <t>NZL</t>
  </si>
  <si>
    <t>Slowenien</t>
  </si>
  <si>
    <t>Australien</t>
  </si>
  <si>
    <t>AUS</t>
  </si>
  <si>
    <t>Großbritannien</t>
  </si>
  <si>
    <t>GBR</t>
  </si>
  <si>
    <t>Deutschland</t>
  </si>
  <si>
    <t>Niederlande</t>
  </si>
  <si>
    <t>Schweiz</t>
  </si>
  <si>
    <t>CHE</t>
  </si>
  <si>
    <t>Irland</t>
  </si>
  <si>
    <t>Belgien</t>
  </si>
  <si>
    <t>BEL</t>
  </si>
  <si>
    <t>Dänemark</t>
  </si>
  <si>
    <t>Polen</t>
  </si>
  <si>
    <t>Norwegen</t>
  </si>
  <si>
    <t>NOR</t>
  </si>
  <si>
    <t>Vereinigte Staaten von Amerika</t>
  </si>
  <si>
    <t>USA</t>
  </si>
  <si>
    <t>Frankreich</t>
  </si>
  <si>
    <t>Schweden</t>
  </si>
  <si>
    <t>Tschechien</t>
  </si>
  <si>
    <t>Spanien</t>
  </si>
  <si>
    <t>Lettland</t>
  </si>
  <si>
    <t>Luxemburg</t>
  </si>
  <si>
    <t>LUX</t>
  </si>
  <si>
    <t>Italien</t>
  </si>
  <si>
    <t>Ungarn</t>
  </si>
  <si>
    <t>Litauen</t>
  </si>
  <si>
    <t>Kroatien</t>
  </si>
  <si>
    <t>HRV</t>
  </si>
  <si>
    <t>Island</t>
  </si>
  <si>
    <t>ISL</t>
  </si>
  <si>
    <t>Israel</t>
  </si>
  <si>
    <t>ISR</t>
  </si>
  <si>
    <t>Slowakische Republik</t>
  </si>
  <si>
    <t>Griechenland</t>
  </si>
  <si>
    <t>GRC</t>
  </si>
  <si>
    <t>Naturwissenschaft</t>
  </si>
  <si>
    <t>Mathematik</t>
  </si>
  <si>
    <t>Ländermittelwerte</t>
  </si>
  <si>
    <t>Quelle: PISA 2015.</t>
  </si>
  <si>
    <t>Mädchen besser</t>
  </si>
  <si>
    <t>Burschen besser</t>
  </si>
  <si>
    <t>Risikogruppe</t>
  </si>
  <si>
    <t>Spitzengruppe</t>
  </si>
  <si>
    <t>gesamt</t>
  </si>
  <si>
    <t>OECD</t>
  </si>
  <si>
    <t>Ich kann gut zuhören.</t>
  </si>
  <si>
    <t>Ich freue mich über den Erfolg meiner Mitschüler/innen.</t>
  </si>
  <si>
    <t>Ich nehme Rücksicht auf die Interessen der anderen.</t>
  </si>
  <si>
    <t>Es macht mir Spaß, Dinge aus verschiedenen Blickwinkeln zu betrachten.</t>
  </si>
  <si>
    <t>Ich arbeite lieber in der Gruppe als allein.</t>
  </si>
  <si>
    <t>Ich bin überzeugt, dass Gruppen bessere Entscheidungen fällen als Einzelpersonen.</t>
  </si>
  <si>
    <t>Ich finde, dass sich beim Arbeiten in der Gruppe auch meine persönliche Leistung steigert.</t>
  </si>
  <si>
    <t>Ich arbeite gern mit Kolleginnen und Kollegen zusammen.</t>
  </si>
  <si>
    <t>Stellenwert von Beziehungen beim Zusammenarbeiten</t>
  </si>
  <si>
    <t>Stellenwert von Teamwork</t>
  </si>
  <si>
    <t>Mädchen stimmen häufiger zu</t>
  </si>
  <si>
    <t>Burschen stimmen häufiger zu</t>
  </si>
  <si>
    <t>Abb. D6.b: Lesefreude der Volksschüler/innen (Index und Einzelaussagen) nach Geschlecht (2015)</t>
  </si>
  <si>
    <t>Abb. D6.d: Aussagen zu Selbstkonzept im und Freude am Fach Deutsch auf der 4. Schulstufe (2015) und der 8. Schulstufe (2016)</t>
  </si>
  <si>
    <t>keine</t>
  </si>
  <si>
    <t>mehr als zwei</t>
  </si>
  <si>
    <t>Buben</t>
  </si>
  <si>
    <t>höchstens eine halbe</t>
  </si>
  <si>
    <t>Lesestunden/Tag</t>
  </si>
  <si>
    <t>mehr als eine halbe, aber höchstens eine</t>
  </si>
  <si>
    <t>mehr als eine, aber höchstens zwei</t>
  </si>
  <si>
    <t>stimme eher zu</t>
  </si>
  <si>
    <t>stimme eher nicht zu</t>
  </si>
  <si>
    <t>Ich lese nur, wenn ich muss.</t>
  </si>
  <si>
    <t>Ich unterhalte mich gern mit anderen über Bücher.</t>
  </si>
  <si>
    <t>Ich freue mich, wenn ich ein Buch geschenkt bekomme.</t>
  </si>
  <si>
    <t>Ich finde lesen langweilig.</t>
  </si>
  <si>
    <t>Ich lese gern.</t>
  </si>
  <si>
    <t>Lesefreude gesamt (Index).</t>
  </si>
  <si>
    <t>stimme völlig zu</t>
  </si>
  <si>
    <t>stimme überhaupt nicht zu</t>
  </si>
  <si>
    <t>Pflichtschule</t>
  </si>
  <si>
    <t>hoch</t>
  </si>
  <si>
    <t>eher hoch</t>
  </si>
  <si>
    <t>eher niedrig</t>
  </si>
  <si>
    <t>niedrig</t>
  </si>
  <si>
    <t>Lesefreude</t>
  </si>
  <si>
    <t>Selbskonzept</t>
  </si>
  <si>
    <t>Normalerweise bin ich gut in Deutsch.</t>
  </si>
  <si>
    <t>Ich bin einfach [gut] in Deutsch.*</t>
  </si>
  <si>
    <t>Ich lerne schnell in Deutsch.</t>
  </si>
  <si>
    <t>Lernfreude</t>
  </si>
  <si>
    <t>Ich hätte in der Schule gern mehr Deutsch.</t>
  </si>
  <si>
    <t>Ich lerne gern Deutsch.</t>
  </si>
  <si>
    <t>Deutsch ist [nicht] langweilig.*</t>
  </si>
  <si>
    <t>Ich mag Deutsch.</t>
  </si>
  <si>
    <t>4. Schulstufe</t>
  </si>
  <si>
    <t>8. Schulstufe</t>
  </si>
  <si>
    <t>Selbstkonzept</t>
  </si>
  <si>
    <t>ohne</t>
  </si>
  <si>
    <t>mit</t>
  </si>
  <si>
    <t>Migrationshintergrund</t>
  </si>
  <si>
    <t>Geschlecht</t>
  </si>
  <si>
    <t>weiblich</t>
  </si>
  <si>
    <t>männlich</t>
  </si>
  <si>
    <t xml:space="preserve">Anmerkung: Je höher der Wert desto stärker die Zustimmung. </t>
  </si>
  <si>
    <t>dicht besiedelt (überw. städtisch)</t>
  </si>
  <si>
    <t>dünn besiedelt (überw. ländlich)</t>
  </si>
  <si>
    <t xml:space="preserve"> Jahr</t>
  </si>
  <si>
    <t>Quelle: Statistik Austria (Bildungsstandregister).</t>
  </si>
  <si>
    <t>Abschluss der Sekundarstufe II</t>
  </si>
  <si>
    <t>Abschlüsse 2015</t>
  </si>
  <si>
    <t>kein Sekundarschulabschluss II</t>
  </si>
  <si>
    <t>Lehrabschluss (Berufsschule)</t>
  </si>
  <si>
    <t>berufsbildende mittlere Schule</t>
  </si>
  <si>
    <t>berufsbildende höhere Schule, Kolleg</t>
  </si>
  <si>
    <t>allgemeinbildende höhere Schule</t>
  </si>
  <si>
    <t>Hochschule, Akademie</t>
  </si>
  <si>
    <t>Anzahl der 20 bis 24-Jährigen</t>
  </si>
  <si>
    <t>20 bis 24-Jährige (in %)</t>
  </si>
  <si>
    <t xml:space="preserve">Quelle: Eurostat (European Labour Force Survey). </t>
  </si>
  <si>
    <t>Zypern</t>
  </si>
  <si>
    <t>Slowakei</t>
  </si>
  <si>
    <t>Tschechische R.</t>
  </si>
  <si>
    <t>Mazedonien*</t>
  </si>
  <si>
    <t>Vereinigtes Königr.</t>
  </si>
  <si>
    <t>Bulgarien</t>
  </si>
  <si>
    <t>EU-28</t>
  </si>
  <si>
    <t>Rumänien</t>
  </si>
  <si>
    <t xml:space="preserve">Türkei </t>
  </si>
  <si>
    <t>Anteil der 20 bis 24-Jährigen (in %)</t>
  </si>
  <si>
    <t>Quelle: Statistik Austria (Schulstatistik).</t>
  </si>
  <si>
    <t>AHS-Unterstufe</t>
  </si>
  <si>
    <t>Hauptschule</t>
  </si>
  <si>
    <t>AHS-Langform</t>
  </si>
  <si>
    <t>ORG, Aufbaugymnasium, AHS für Berufstätige</t>
  </si>
  <si>
    <t xml:space="preserve">BHS </t>
  </si>
  <si>
    <t>technisch/gewerblich</t>
  </si>
  <si>
    <t>kaufmännisch</t>
  </si>
  <si>
    <t>wirtschaftsberuflich</t>
  </si>
  <si>
    <t>land- und forstwirtschaftlich</t>
  </si>
  <si>
    <t>BAfEP, BASOP</t>
  </si>
  <si>
    <t>Anmerkung: Inkl. Aufbaulehrgänge und Schulen für Berufstätige, ohne Kollegs und Lehrgänge für Sonderpädagogik (Diplomprüfungen als Zweit- bzw. Folgeabschlüsse).</t>
  </si>
  <si>
    <t>anderer Schultyp,
unbekannt</t>
  </si>
  <si>
    <t xml:space="preserve">Quelle: Statistik Austria (Schulstatistik). </t>
  </si>
  <si>
    <t xml:space="preserve">ohne Abschluss, noch in Ausbildung </t>
  </si>
  <si>
    <t>Abschlussjahr</t>
  </si>
  <si>
    <t>2012/13</t>
  </si>
  <si>
    <t>2013/14</t>
  </si>
  <si>
    <t>2014/15</t>
  </si>
  <si>
    <t>2015/16</t>
  </si>
  <si>
    <t xml:space="preserve">Abschluss erreicht </t>
  </si>
  <si>
    <t xml:space="preserve">ohne Abschluss, nicht mehr in Ausbildung </t>
  </si>
  <si>
    <t>2016/17</t>
  </si>
  <si>
    <t>2011/12</t>
  </si>
  <si>
    <t xml:space="preserve">Abschluss der Sekundarstufe I erreicht** </t>
  </si>
  <si>
    <t>Abschluss der Sekundarstufe I nicht erreicht</t>
  </si>
  <si>
    <t>Abschluss der Sekundarstufe I erreicht</t>
  </si>
  <si>
    <t>deutsche Alltagsspr.</t>
  </si>
  <si>
    <t>nichtdeutsche Alltagsspr.</t>
  </si>
  <si>
    <t xml:space="preserve">Tirol  </t>
  </si>
  <si>
    <t xml:space="preserve">Wien  </t>
  </si>
  <si>
    <t>Quelle: Eurostat (European Labour Force Survey).</t>
  </si>
  <si>
    <t>Anmerkung: Daten bis 2013 basierend auf ISCED-1997, Daten ab 2014 basierend auf ISCED-2011.</t>
  </si>
  <si>
    <t>Jahr 2000</t>
  </si>
  <si>
    <t>EU-27</t>
  </si>
  <si>
    <t>Anhang zum Nationalen Bildungsbericht 2018, Band 1: Das Schulsystems im Spiegel von Daten und Indikatoren</t>
  </si>
  <si>
    <t>verfügbar unter:</t>
  </si>
  <si>
    <t>zu Kapitel</t>
  </si>
  <si>
    <t xml:space="preserve">verfügbar unter: </t>
  </si>
  <si>
    <t>Gesamtband</t>
  </si>
  <si>
    <t>Nationaler Bildungsbericht Österreich 2018, Band 1: Das Schulsystem im Spiegel von Daten und Indikatoren</t>
  </si>
  <si>
    <t>Stand</t>
  </si>
  <si>
    <t xml:space="preserve">Daten und Material zu Indikatoren D: Output – Ergebnisse des Schulsystems </t>
  </si>
  <si>
    <t>Indikatoren D: Output – Ergebnisse des Schulsystems</t>
  </si>
  <si>
    <t>Titel</t>
  </si>
  <si>
    <t>Tabellenblatt</t>
  </si>
  <si>
    <t>Quelle</t>
  </si>
  <si>
    <t>Abb. D1.a</t>
  </si>
  <si>
    <t>Abb. D1.b</t>
  </si>
  <si>
    <t>Abb. D1.d</t>
  </si>
  <si>
    <t>Abb. D1.e</t>
  </si>
  <si>
    <t>Abb. D1.f</t>
  </si>
  <si>
    <t>Abb. D1.g</t>
  </si>
  <si>
    <t>Abb. D1.h</t>
  </si>
  <si>
    <t>Tab. D2.a</t>
  </si>
  <si>
    <t>Abb. D2.a</t>
  </si>
  <si>
    <t>Abb. D2.b</t>
  </si>
  <si>
    <t>Abb. D4.a</t>
  </si>
  <si>
    <t>Abb. D4.b</t>
  </si>
  <si>
    <t>Abb. D4.c</t>
  </si>
  <si>
    <t>Abb. D4.d</t>
  </si>
  <si>
    <t>Abb. D4.e</t>
  </si>
  <si>
    <t>Abb. D4.f</t>
  </si>
  <si>
    <t>Abb. D4.g</t>
  </si>
  <si>
    <t>Abb. D4.h</t>
  </si>
  <si>
    <t>Abb. D4.i</t>
  </si>
  <si>
    <t>Abb. D4.j</t>
  </si>
  <si>
    <t>Abb. D4.k</t>
  </si>
  <si>
    <t>Abb. D4.l</t>
  </si>
  <si>
    <t>Abb. D4.m</t>
  </si>
  <si>
    <t>Abb. D4.n</t>
  </si>
  <si>
    <t>Abb. D4.o</t>
  </si>
  <si>
    <t>Abb. D4.p</t>
  </si>
  <si>
    <t>Abb. D4.q</t>
  </si>
  <si>
    <t>Abb. D4.s</t>
  </si>
  <si>
    <t>Abb. D6.a</t>
  </si>
  <si>
    <t>Abb. D6.b</t>
  </si>
  <si>
    <t>Abb. D6.c</t>
  </si>
  <si>
    <t>Abb. D6.d</t>
  </si>
  <si>
    <t>Abb. D6.e</t>
  </si>
  <si>
    <t>Abb. D1.j</t>
  </si>
  <si>
    <t>Langform</t>
  </si>
  <si>
    <t>ORG, Aufbaugymnasium</t>
  </si>
  <si>
    <t>HTL/HLT</t>
  </si>
  <si>
    <t>HAK</t>
  </si>
  <si>
    <t>HLW</t>
  </si>
  <si>
    <t>HLFS</t>
  </si>
  <si>
    <t>BAfEP/BASOP</t>
  </si>
  <si>
    <t>Quelle: BMBWF.</t>
  </si>
  <si>
    <t>Abb. D1.i</t>
  </si>
  <si>
    <t>Reifeprüfungsquote* (in %)</t>
  </si>
  <si>
    <t>Differenz</t>
  </si>
  <si>
    <t>technisch/ gewerblich</t>
  </si>
  <si>
    <t>wirtschafts- beruflich</t>
  </si>
  <si>
    <t>land- und forst- wirtschaftlich</t>
  </si>
  <si>
    <t>BAKIP/ BASOP</t>
  </si>
  <si>
    <t>Quelle: OECD (2018).</t>
  </si>
  <si>
    <t/>
  </si>
  <si>
    <t>Promotion oder gleichwertiger Abschluss</t>
  </si>
  <si>
    <t>TUR</t>
  </si>
  <si>
    <t>MEX</t>
  </si>
  <si>
    <t>CHL</t>
  </si>
  <si>
    <t>Chile</t>
  </si>
  <si>
    <t>BUL</t>
  </si>
  <si>
    <t>CYP</t>
  </si>
  <si>
    <t>Frau</t>
  </si>
  <si>
    <t>SVR</t>
  </si>
  <si>
    <t>RUS</t>
  </si>
  <si>
    <t>ROU</t>
  </si>
  <si>
    <t>Klassengröße</t>
  </si>
  <si>
    <t>Schüler/innen pro Lehrkraft</t>
  </si>
  <si>
    <t>VS</t>
  </si>
  <si>
    <t>(4. Schulstufe)</t>
  </si>
  <si>
    <t>(8. Schulstufe)</t>
  </si>
  <si>
    <t>Betreuungsrelation</t>
  </si>
  <si>
    <t>Klassengröße x Betreuungsrelation</t>
  </si>
  <si>
    <t>mittel</t>
  </si>
  <si>
    <t>Intercept</t>
  </si>
  <si>
    <t>Anzahl der Klassen</t>
  </si>
  <si>
    <r>
      <t>Erklärte Varianz (R</t>
    </r>
    <r>
      <rPr>
        <sz val="10"/>
        <rFont val="Calibri"/>
        <family val="2"/>
      </rPr>
      <t>²</t>
    </r>
    <r>
      <rPr>
        <sz val="10"/>
        <rFont val="Arial"/>
        <family val="2"/>
      </rPr>
      <t>)</t>
    </r>
  </si>
  <si>
    <t>Quellen: BIFIE (BIST-Ü-D4 2015, BIST-Ü-D8 2016), Statistik Austria (Schulstatistik), BMBF (Lehrercontrolling).</t>
  </si>
  <si>
    <t>http://doi.org/10.17888/nbb2018-1-D-dat</t>
  </si>
  <si>
    <t>Quelle: Statistik Austria (Mikrozensus der Jahre 2015–2017).</t>
  </si>
  <si>
    <t>Quellen: BIFIE (Baseline 2010, BIST-Ü-M4 2013).</t>
  </si>
  <si>
    <t>Abb. D3.a</t>
  </si>
  <si>
    <t>Abb. D3.b</t>
  </si>
  <si>
    <t>Abb. D3.c</t>
  </si>
  <si>
    <t>Abb. D3.d</t>
  </si>
  <si>
    <t>Abb. D3.e</t>
  </si>
  <si>
    <t>Abb. D3.f</t>
  </si>
  <si>
    <t>Abb. D3.g</t>
  </si>
  <si>
    <t>Abb. D3.h</t>
  </si>
  <si>
    <t>Abb. D3.i</t>
  </si>
  <si>
    <t>Abb. D3.j</t>
  </si>
  <si>
    <t>Abb. D3.k</t>
  </si>
  <si>
    <t>Abb. D3.l</t>
  </si>
  <si>
    <t>Abb. D3.m</t>
  </si>
  <si>
    <t>Quellen: BIFIE (Baseline 2010, BIST-Ü-D4 2015)</t>
  </si>
  <si>
    <t>Quellen: BIFIE (Baseline 2009, BIST-Ü-M8 2012, BIST-Ü-M8 2017).</t>
  </si>
  <si>
    <t>Quellen: BIFIE (Baseline 2009, BIST-Ü-D8 2016).</t>
  </si>
  <si>
    <t>Quellen: BIFIE (BIST-Ü-D4 2015, BIST-Ü-D8 2016).</t>
  </si>
  <si>
    <t xml:space="preserve">Quellen: BIFIE (BIST-Ü-D4 2015, BIST-Ü-D8 2016). </t>
  </si>
  <si>
    <t>Abb. D1.c: Frühe Schul- und Ausbildungsabbrecher/innen nach Geschlecht (2000 bis 2016)</t>
  </si>
  <si>
    <t>Abb. D1.i: Bestehensquoten nach Schulform und Geschlecht (2016/17)</t>
  </si>
  <si>
    <t>Abb. D1.j: Bestehensquoten nach Bundesländern und Schultyp (2016/17)</t>
  </si>
  <si>
    <t>Abb. D1.c</t>
  </si>
  <si>
    <t>Abb. D5.a</t>
  </si>
  <si>
    <t>Abb. D5.b</t>
  </si>
  <si>
    <t>Abb. D5.c</t>
  </si>
  <si>
    <t>Abb. D5.d</t>
  </si>
  <si>
    <t>Abb. D5.e</t>
  </si>
  <si>
    <t>Abb. D5.f</t>
  </si>
  <si>
    <t>Abb. D5.g</t>
  </si>
  <si>
    <t>Abb. D5.h</t>
  </si>
  <si>
    <t>Abb. D5.a: Kompetenzen in Lesen und Mathematik (4. Schulstufe) nach Geschlecht, höchstem Bildungsabschluss der Eltern und sozioökonomischem Status (2013, 2015)</t>
  </si>
  <si>
    <t>Quellen: BIFIE (BIST-Ü-M4 2013, BIST-Ü-D4 2015).</t>
  </si>
  <si>
    <t>Quellen: BIFIE (BIST-Ü-D8 2016, BIST-Ü-M8 2017).</t>
  </si>
  <si>
    <t>Abb. D5.b: Kompetenzen in Lesen und Mathematik (8. Schulstufe) nach Geschlecht, höchstem Bildungsabschluss der Eltern und sozioökonomischem Status (2016, 2017)</t>
  </si>
  <si>
    <t>Abb. D5.c: Kompetenzen in Lesen und Mathematik (4. Schulstufe) nach Migrationsstatus und Erstsprache (2013, 2015)</t>
  </si>
  <si>
    <t>Abb. D5.d: Kompetenzen in Lesen und Mathematik (8. Schulstufe) nach Migrationsstatus und Erstsprache (2016, 2017)</t>
  </si>
  <si>
    <t>Abb. D5.e: Charakteristika leistungsschwacher und leistungsstarker Schüler/innen der 4. Schulstufe in Lesen und Mathematik (2013, 2015)</t>
  </si>
  <si>
    <t>Abb. D5.f: Charakteristika leistungsschwacher und leistungsstarker Schüler/innen der 8. Schulstufe in Lesen und Mathematik (2016, 2017)</t>
  </si>
  <si>
    <t>Abb. D5.g: Vergleich der Leistungen zwischen Schülerinnen und Schülern unterschiedlicher sozialer Herkunft in Lesen 8. Schulstufe (2016)</t>
  </si>
  <si>
    <t>Abb. D5.h: Anteil der durch Merkmale der familiären Herkunft erklärten Leistungsvarianz im internationalen Vergleich (2015)</t>
  </si>
  <si>
    <t>Abb. D1.a: Erwerb eines Abschlusses der Sekundarstufe I im Bildungsverlauf*</t>
  </si>
  <si>
    <t xml:space="preserve">Anmerkung: *Die Ausgangskohorte umfasst die 14-jährigen Schüler/innen des Schuljahres 2013/14 (Alter zum Stichtag 1. September 2013). Diese sind zu Beginn des Schuljahres 2013/14 im letzten Jahr der Schulpflicht und im Regelfall in der 9. Schulstufe. </t>
  </si>
  <si>
    <t>Abb. D1.b: Anteil der Jugendlichen ohne weitere schulische Ausbildung im Jahr nach der Absolvierung der Schulpflicht* nach Geschlecht und Alltagssprache bzw. nach Bundesländern (2015/16)</t>
  </si>
  <si>
    <t>Anmerkungen: *14-jährige Schüler/innen des Schuljahrs 2014/15 , die im Schuljahr 2015/16 keine Schule mehr besuchen (Alter zum Stichtag 1. September 2014; bei regulärer Einschulung im Alter von 6 Jahren im Schuljahr 2014/15 im letzten Jahr der Schulpflicht). **erfolgreicher Abschluss der 8. Schulstufe bestimmter Schulstufen (z. B. Hauptschule, Neue Mittelschule, AHS-Unterstufe), der zum Besuch einer weiterführenden Ausbildung berechtigt.</t>
  </si>
  <si>
    <t>Jugendliche ohne weitere schulische Ausbildung (in %)</t>
  </si>
  <si>
    <t>absolut</t>
  </si>
  <si>
    <t xml:space="preserve">insgesamt </t>
  </si>
  <si>
    <t>ohne weitere Ausbildung gesamt</t>
  </si>
  <si>
    <t>18- bis 24-Jährige (in %)</t>
  </si>
  <si>
    <t>Abb. D1.d: Frühe Schul- und Ausbildungsabbrecher/innen im europäischen Vergleich (2000, 2016)</t>
  </si>
  <si>
    <t>Anmerkung: Daten für 2000 basieren auf ISCED-1997, Daten für 2016 basieren auf ISCED-2011.</t>
  </si>
  <si>
    <t>20- bis 24-Jährige (in %)</t>
  </si>
  <si>
    <t>Abb. D1.e1: Bildungsstand der 20- bis 24-jährigen Personen nach Geschlecht (2006 bis 2016)</t>
  </si>
  <si>
    <t>Abb. D1.e2: Bildungsstand der 20- bis 24-jährigen Personen nach Geschlecht (2006 bis 2016)</t>
  </si>
  <si>
    <t>Abb. D1.f: Anteil der 20- bis 24-jährigen Personen, die zumindest über einen Abschluss in der Sekundarstufe II** verfügen (2006, 2016)</t>
  </si>
  <si>
    <t>Anmerkungen: Durchschnitt aller Wochen eines Jahres, 20- bis 24-Jährige exkl. Präsenz- und Zivildienern. Daten bis 2013 beziehen sich auf ISCED-1997, Daten ab 2014 auf ISCED-2011. Dabei werden auch Personen, die die 3. Klasse einer BHS erfolgreich absolviert haben, den Abschlüssen der Sekundarstufe II zugerechnet.</t>
  </si>
  <si>
    <t xml:space="preserve">Anmerkungen: Daten bis 2013 beziehen sich auf ISCED-1997, Daten ab 2014 auf ISCED-2011. Dabei werden auch Personen, die die 3. Klasse einer BHS erfolgreich absolviert haben, den Abschlüssen der Sekundarstufe II zugerechnet, *FYROM – Die ehemalige jugoslawische Republik Mazedonien, **Sekundarstufe II gemäß ISCED-Klassifikation. </t>
  </si>
  <si>
    <t>Abb. D1.g: Reifeprüfungsquoten nach Schultyp und Geschlecht (1970 bis 2016)</t>
  </si>
  <si>
    <t>Quellen: Statistik Austria (Bevölkerungsstatistik, Schulstatistik).</t>
  </si>
  <si>
    <t>Abb. D1.h: Vorbildung der Maturantinnen und Maturanten (Jahrgang 2016)</t>
  </si>
  <si>
    <t>Maturantinnen/Maturanten gesamt</t>
  </si>
  <si>
    <t>Maturantinnen/Maturanten (in %)</t>
  </si>
  <si>
    <t>Maturantinnen/Maturanten (in % der Bevölkerung im Abschlussalter)</t>
  </si>
  <si>
    <t>Reifeprüfungsjahr</t>
  </si>
  <si>
    <t>1970*</t>
  </si>
  <si>
    <t>1980*</t>
  </si>
  <si>
    <t>AHS-männlich</t>
  </si>
  <si>
    <t>AHS-weiblich</t>
  </si>
  <si>
    <t>BHS-männlich</t>
  </si>
  <si>
    <t>BHS-weiblich</t>
  </si>
  <si>
    <t>Anzahl der Maturantinnen/Maturanten</t>
  </si>
  <si>
    <t>Anzahl Bevölkerung im Abschlussalter</t>
  </si>
  <si>
    <t xml:space="preserve">Anmerkungen: Inkl. Sonderformen wie Aufbaulehrgänge, Schulen für Berufstätige und Externistenprüfungen. Inkl. Kollegs und Lehrgängen für Sonderpädagogik (Folgeabschlüsse). </t>
  </si>
  <si>
    <t>Anteil der Kandidatinnen und Kandidaten (in %)</t>
  </si>
  <si>
    <t xml:space="preserve">Anmerkungen: Bestehensquoten beziehen sich auf die erfolgreiche Absolvierung aller drei Säulen der teilstandardisierten Reife- und Diplomprüfung: 1) eine vorwissenschaftliche Arbeit an den AHS bzw. Diplomarbeit an den BHS, 2) schriftliche Klausurprüfung (inkl. mündlicher Kompensationsprüfung), welche in standardisierten Fächern standardisiert und in nichtstandardisierten Prüfungsfächern nichtstandardisiert abgehalten werden, und 3) nichtstandardisierte mündliche Prüfungen. Die Quoten befinden sich in der Regel zwischen 90 % und 100 %, dementsprechend ist ein verkürzter Skalenbereich abgebildet. </t>
  </si>
  <si>
    <t>Bildungsstatus der 17-Jährigen (in %)</t>
  </si>
  <si>
    <t xml:space="preserve">17-Jährige gesamt </t>
  </si>
  <si>
    <t xml:space="preserve">17-Jährige weiblich </t>
  </si>
  <si>
    <t xml:space="preserve">17-Jährige männlich </t>
  </si>
  <si>
    <t>max. Pflichtschule</t>
  </si>
  <si>
    <t>Bildungsstatus der 17-Jährigen</t>
  </si>
  <si>
    <t>17-Jährige gesamt</t>
  </si>
  <si>
    <t>17-Jährige weiblich</t>
  </si>
  <si>
    <t>17-Jährige männlich</t>
  </si>
  <si>
    <t>alle Eltern</t>
  </si>
  <si>
    <t xml:space="preserve">Anmerkung: Elternbildung bezieht sich auf das Bildungsniveau jenes Elternteils, der als Repräsentant/in des Haushalts geführt wird. </t>
  </si>
  <si>
    <t>Bildung der Eltern</t>
  </si>
  <si>
    <t>Abb. D2.b: Wahrscheinlichkeit, mit 17 Jahren eine zur Matura führende Schule (AHS, BHS) zu besuchen, nach sozioökonomischer Herkunft (2017)</t>
  </si>
  <si>
    <t>Wahrscheinlichkeit, mit 17 Jahren eine höhere Schule (AHS/BHS) zu besuchen (in %)</t>
  </si>
  <si>
    <t>Elternberuf und Migrationshintergrund</t>
  </si>
  <si>
    <t>Uni/FH</t>
  </si>
  <si>
    <t>nicht erwerbstätig</t>
  </si>
  <si>
    <t>nicht erwerbstätig (Mig.)</t>
  </si>
  <si>
    <t xml:space="preserve">Anmerkungen: Bildung und Beruf der Eltern bezieht sich auf jenen Elternteil, der als Repräsentant/in des Haushalts geführt wird. Kategorien mit weniger als 20 Beobachtungen sind nicht dargestellt. </t>
  </si>
  <si>
    <t>Abb. D2.c</t>
  </si>
  <si>
    <t>Abb. D2.d</t>
  </si>
  <si>
    <t>Abb. D2.e</t>
  </si>
  <si>
    <t>Abb. D2.f</t>
  </si>
  <si>
    <t>Abb. D2.c1: Reifeprüfungsquoten im Geschlechtervergleich und Anteil Maturantinnen (2016)</t>
  </si>
  <si>
    <t>Abb. D2.c2: Reifeprüfungsquoten im Geschlechtervergleich und Anteil Maturantinnen (2016)</t>
  </si>
  <si>
    <t>Anmerkung: *bestandene Reifeprüfungen (ohne Zweit- bzw. Folgeabschlüsse) gemessen am arithmetischen Mittel der 18- und 19-Jährigen Wohnbevölkerung.</t>
  </si>
  <si>
    <t>Anteil Maturantinnen an allen Maturantinnen und Maturanten (in %)</t>
  </si>
  <si>
    <t>Abb. D2.d: Anteil weiblicher Erstabsolventinnen nach ISCED-Stufe im Tertiärbereich im internationalen Vergleich (2016)</t>
  </si>
  <si>
    <t>Kurzstudiengang (2–3 Jahre)*</t>
  </si>
  <si>
    <t>Master oder gleichwertiger Abschluss</t>
  </si>
  <si>
    <t>Bachelor oder gleichwertiger Abschluss</t>
  </si>
  <si>
    <t>Anmerkungen: ISCED-Klassifikation bezieht sich auf ISCED-2011. Datenpunkte geordnet nach Anteilswerten "Bachelor oder gleichwertiger Abschluss", * Kurzstudiengang (ISCED-Stufe 5) schließt für Österreich Abschlüsse an der BHS und BAKIP/BASOP mit ein.</t>
  </si>
  <si>
    <t>Anteil Erstabsolventinnen (in %)</t>
  </si>
  <si>
    <t>Abb. D2.e: Bildungsabschluss der Eltern inländischer Studienanfänger/innen sowie der gesamten Elterngeneration (WS 2016/17)</t>
  </si>
  <si>
    <t>Quellen: Statistik Austria (Hochschulstatistik, Abgestimmte Erwerbsstatistik).</t>
  </si>
  <si>
    <t>Väter/Männer</t>
  </si>
  <si>
    <t>Mütter/Frauen</t>
  </si>
  <si>
    <t>AHS/BHS*</t>
  </si>
  <si>
    <t>Hochschule</t>
  </si>
  <si>
    <t>Eltern/Bevölkerung (in %)</t>
  </si>
  <si>
    <t>Eltern der inländischen Studienanfänger/innen an öffentlichen Universitäten</t>
  </si>
  <si>
    <t>Eltern der inländischen Studienanfänger/innen an Fachhochschulen</t>
  </si>
  <si>
    <t>40- bis 64-jährige inländische Bevölkerung (Elterngeneration)</t>
  </si>
  <si>
    <t>Anmerkung: *enthält auch Kollegs.</t>
  </si>
  <si>
    <t>Universität/FH</t>
  </si>
  <si>
    <t>Selbstständige</t>
  </si>
  <si>
    <t>Angestellte</t>
  </si>
  <si>
    <t>Arbeiter/innen</t>
  </si>
  <si>
    <t>Haushalt</t>
  </si>
  <si>
    <t>Sonstiges; nicht erwerbstätig</t>
  </si>
  <si>
    <t>Abb. D2.f: Studienanfänger/innen im Vergleich zur Bildung in der Elterngeneration und berufliche Stellung der Eltern (WS 2016/17)</t>
  </si>
  <si>
    <t>Studienanfänger/innen pro 1.000 Personen der Elterngeneration</t>
  </si>
  <si>
    <t>Studienanfänger/innen (in %)</t>
  </si>
  <si>
    <t xml:space="preserve">Stellung der Eltern im Beruf </t>
  </si>
  <si>
    <t>Beamte/ Vertrags- bedienstete</t>
  </si>
  <si>
    <t>Anmerkungen: Aufgrund der Änderung in der Berechnungsweise ist keine direkte Vergleichbarkeit mit der Darstellung von Abbildung D3.d des Bands 1 des Nationalen Bildungsberichts 2015 gegeben (siehe Oberwimmer et al., 2016, S. 145).</t>
  </si>
  <si>
    <t>Abb D3.c: Durchschnittliche Mathematikkompetenz (4. Schulstufe) nach Bundesland und im Vergleich zu bevölkerungsadjustierten Erwartungswerten (2013)</t>
  </si>
  <si>
    <t>Abb D3.b1: Kompetenzwerte und -stufenverteilungen für Mathematik in der 4. Schulstufe im Trend (2010, 2013)</t>
  </si>
  <si>
    <t>Abb D3.b2: Kompetenzwerte und -stufenverteilungen für Mathematik in der 4. Schulstufe im Trend (2010, 2013)</t>
  </si>
  <si>
    <t>Abb D3.e: Durchschnittliche Mathematikkompetenz (4. Schulstufe) nach Bundesland und Index der sozialen Benachteiligung (2013)</t>
  </si>
  <si>
    <t>Abb D3.d: Durchschnittliche Mathematikkompetenz (4. Schulstufe) nach Bundesland und Urbanisierungsgrad (2013)</t>
  </si>
  <si>
    <t xml:space="preserve">gering </t>
  </si>
  <si>
    <t xml:space="preserve">mittel </t>
  </si>
  <si>
    <t xml:space="preserve">hoch </t>
  </si>
  <si>
    <t xml:space="preserve">sehr hoch </t>
  </si>
  <si>
    <t xml:space="preserve">Anmerkung: Der Datenpunkt für sehr hoch belastete Schulen im Burgenland beruht auf weniger als 10 Fällen. </t>
  </si>
  <si>
    <t>Textproduktion</t>
  </si>
  <si>
    <t>Abb D3.i: Durchschnittliche Lesekompetenz (4. Schulstufe) nach Bundesland und im Vergleich zu bevölkerungsadjustierten Erwartungswerten (2015)</t>
  </si>
  <si>
    <t xml:space="preserve">Anmerkungen: Bevölkerungsadjustiere Erwartungswerte beruhen auf einem Regressionsmodell mit den Variablen Anzahl an Büchern im Haushalt, sozioökonomischer Status (HISEI), Geschlecht, Migrationshintergrund und Erstsprache Deutsch. Kompositionseffekte werden über Schulmittelwerte berücksichtigt und relevante (ß &gt; 0,1) Interaktionseffekte der Individualmerkmale aufgenommen. Das Modell erklärt 27 % der Streuung der Leistungswerte auf Individualebene. </t>
  </si>
  <si>
    <t>Abb D3.h1: Kompetenzwerte und -stufen für Deutsch-Lesen auf der 4. Schulstufe im Trend (2010, 2015)</t>
  </si>
  <si>
    <t>Abb D3.k: Durchschnittliche Lesekompetenz (4. Schulstufe) nach Bundesland und Index der sozialen Benachteiligung (2015)</t>
  </si>
  <si>
    <t>Abb D3.j: Durchschnittliche Lesekompetenz (4. Schulstufe) nach Bundesland und Urbanisierungsgrad (2015)</t>
  </si>
  <si>
    <t>Kompetenzstufen</t>
  </si>
  <si>
    <t>gering</t>
  </si>
  <si>
    <t>Anmerkungen: Vergleichsländer sind absteigend nach dem Lesemittelwert gereiht. EU-Schnitt: teilnehmende EU-Mitgliedsländer zum Testzeitpunkt. Grau hinterlegte Länder unterscheiden sich nicht signifikant von AUT.</t>
  </si>
  <si>
    <t>Türkei</t>
  </si>
  <si>
    <t>Mexiko</t>
  </si>
  <si>
    <t>Großbritanien</t>
  </si>
  <si>
    <t>Tschechische Republik</t>
  </si>
  <si>
    <t>AHS-Anteil (in %)</t>
  </si>
  <si>
    <t>Abb. D4.b: Kompetenzstufen für Mathematik (8. Schulstufe) nach Schultyp und Urbanisierungsgrad (2017)</t>
  </si>
  <si>
    <t>Abb. D4.d: Durchschnittliche Mathematikkompetenz (8. Schulstufe) nach Bundesland und im Vergleich zu bevölkerungsadjustierten Erwartungswerten (2017)</t>
  </si>
  <si>
    <t>Anmerkungen: Bevölkerungsadjustiere Erwartungswerte beruhen auf einem Regressionsmodell mit den Variablen Anzahl an Büchern im Haushalt, sozioökonomischer Status (HISEI), Geschlecht, Migrationshintergrund und Erstsprache Deutsch. Der Besuch einer AHS wurde nicht ins Erwartungsmodell aufgenommen, da nur Faktoren berücksichtigt werden sollen, die nicht durch Bildungspolitik und Verwaltung beeinflussbar sind. Kompositionseffekte werden über Schulmittelwerte berücksichtigt und relevante (ß &gt; 0,1) Interaktionseffekte der Individualmerkmale aufgenommen. Das Modell erklärt 33,1 % der Streuung der Leistungswerte auf Individualebene.</t>
  </si>
  <si>
    <t>Abb. D4.e: Durchschnittliche Mathematikkompetenz (8. Schulstufe) nach Bundesland und Urbanisierungsgrad (2017)</t>
  </si>
  <si>
    <t>sehr hoch</t>
  </si>
  <si>
    <t>Durchschnittliche Kompetenzwerte</t>
  </si>
  <si>
    <t xml:space="preserve">Schreiben </t>
  </si>
  <si>
    <t>Anteil der Schüler/innen auf den Kompetenzstufen (in %)</t>
  </si>
  <si>
    <t>Abb. D4.i: Kompetenzstufen in Lesen (8. Schulstufe) nach Schultyp und Urbanisierungsgrad (2016)</t>
  </si>
  <si>
    <t>Abb. D4.k: Durchschnittliche Lesekompetenz (8. Schulstufe) nach Bundesland und im Vergleich zu bevölkerungsadjustierten Erwartungswerten (2016)</t>
  </si>
  <si>
    <t>Anmerkungen: Bevölkerungsadjustiere Erwartungswerte beruhen auf einem Regressionsmodell mit den Variablen Anzahl an Büchern im Haushalt, sozioökonomischer Status (HISEI), Geschlecht, Migrationshintergrund und Erstsprache Deutsch. Der Besuch einer AHS wurde nicht ins Erwartungsmodell aufgenommen, da nur Faktoren berücksichtigt werden sollen, die nicht durch Bildungspolitik und Verwaltung beeinflussbar sind. Kompositionseffekte werden über Schulmittelwerte berücksichtigt und relevante (ß &gt; 0,1) Interaktionseffekte der Individualmerkmale aufgenommen. Das Modell erklärt 36,8 % der Streuung der Leistungswerte auf Individualebene.</t>
  </si>
  <si>
    <t>Abb. D4.l: Durchschnittliche Lesekompetenz (8. Schulstufe) nach Bundesland und Urbanisierungsgrad (2016)</t>
  </si>
  <si>
    <t>Abb. D4.j: Kompetenzstufen in Lesen auf der 8. Schulstufe im Trend (2009, 2016)</t>
  </si>
  <si>
    <t xml:space="preserve">Österreich </t>
  </si>
  <si>
    <t>Abb. D4.n: Kompetenzen der Jugendlichen in Naturwissenschaft, Lesen und Mathematik (2015)</t>
  </si>
  <si>
    <t xml:space="preserve">Anmerkungen: 34 OECD-/EU-Länder absteigend nach Mittelwert in Naturwissenschaft gereiht. Länder sind erst ab Mittelwerten von über 450 Punkten in der Grafik dargestellt. Nicht in der Abbildung: Mexiko (416/423/408 Punkte) (Naturwissenschaft/Lesen/Mathematik); Türkei (425/428/420); Bulgarian (446/432/441); Chile (447/459/423). </t>
  </si>
  <si>
    <t>Kompetenz in Naturwissenschaft, Lesen und Mathematik</t>
  </si>
  <si>
    <t>Abb. D4.o: Geschlechterdifferenzen in Naturwissenschaft, Lesen und Mathematik (2015)</t>
  </si>
  <si>
    <t>Mittelwertdifferenzen zwischen Mädchen und Burschen (in Punkten)</t>
  </si>
  <si>
    <t>Anmerkungen: Länder sind erst ab Mittelwerten von über 450 Punkten (in allen Domänen) in der Grafik dargestellt. Nicht in der Abbildung: Mexiko, Türkei, Bulgarien und Chile.</t>
  </si>
  <si>
    <t>Abb. D4.p: Spitzen- und Risikoschüler/innen im Kompetenzbereich Naturwissenschaft (2015)</t>
  </si>
  <si>
    <t>Anteil der Spitzen- und Risikoschüler/innen (in %)</t>
  </si>
  <si>
    <t>Anmerkungen: Länder sind erst ab Mittelwerten von über 450 Punkten (in allen Domänen) in der Grafik dargestellt. Nicht in der Abbildung: Mexiko, Türkei, Bulgarien und Chile. Länderreihenfolge nach Mittelwert in Naturwissenschaft.</t>
  </si>
  <si>
    <t>Abb. D4.q: Spitzen- und Risikoschüler/innen im Kompetenzbereich Lesen (2015)</t>
  </si>
  <si>
    <t>Anmerkungen: Länder sind erst ab Mittelwerten von über 450 Punkten (in allen Domänen) in der Grafik dargestellt. Nicht in der Abbildung: Mexiko, Türkei, Bulgarien und Chile. Länderreihenfolge nach Mittelwert in Lesen.</t>
  </si>
  <si>
    <t>Abb. D4.r: Spitzen- und Risikoschüler/innen im Kompetenzbereich Mathematik (2015)</t>
  </si>
  <si>
    <t>Anmerkungen: Länder sind erst ab Mittelwerten von über 450 Punkten (in allen Domänen) in der Grafik dargestellt. Nicht in der Abbildung: Mexiko, Türkei, Bulgarien und Chile. Länderreihenfolge nach Mittelwert in Mathematik.</t>
  </si>
  <si>
    <t>Anteile der Spitzen- und Risikoschüler/innen</t>
  </si>
  <si>
    <t>Abb. D4.t: Einstellungen der Schüler/innen zum Zusammenarbeiten (2015)</t>
  </si>
  <si>
    <t>Abb. D4.s: Kollaborative Problemlösekompetenz: Ländermittelwerte und Mittelwerte nach Geschlecht (2015)</t>
  </si>
  <si>
    <t>Kollaborative Problemlösekompetenzen</t>
  </si>
  <si>
    <t>Anmerkungen: 29 OECD-/EU-Länder absteigend nach dem Mittelwert im kollaborativen Problemlösen gereiht. Länder sind erst ab Mittelwerten von 450 Punkten in der Grafik dargestellt. Nicht in der Abbildung: Türkei, Mexiko, Bulgarien, Chile, Griechenland und die Slowakei.</t>
  </si>
  <si>
    <t>Differenzwerte (in Prozentpunkten)</t>
  </si>
  <si>
    <t>Abb. D4.c: Kompetenzstufen für Mathematik in der 8. Schulstufe im Trend (2009, 2012, 2017)</t>
  </si>
  <si>
    <t>Abb. D4.m: Durchschnittliche Lesekompetenz (8. Schulstufe) nach Bundesland und Index der sozialen Benachteiligung (2016)</t>
  </si>
  <si>
    <t>Quellen: BIFIE (BIST-Ü-D8 2016).</t>
  </si>
  <si>
    <t>Abb. D4.r</t>
  </si>
  <si>
    <t>Abb. D4.t</t>
  </si>
  <si>
    <t>Kompetenzbereich</t>
  </si>
  <si>
    <t>Vergleich</t>
  </si>
  <si>
    <t>Gruppe</t>
  </si>
  <si>
    <t>Berufsbildung</t>
  </si>
  <si>
    <t>Schule mit Matura</t>
  </si>
  <si>
    <t>tertiäre Ausbildung (Uni, FH)</t>
  </si>
  <si>
    <t>Sozioökonomischer Status</t>
  </si>
  <si>
    <t>sehr niedrig</t>
  </si>
  <si>
    <t>Verteilung der Schüler/innen auf die Kompetenzstufen (in %)</t>
  </si>
  <si>
    <t>Lesen 4. Schulstufe (2015)</t>
  </si>
  <si>
    <t>Mathematik 4. Schulstufe (2013)</t>
  </si>
  <si>
    <t>Standardfehler (in %)</t>
  </si>
  <si>
    <t>Lesen 8. Schulstufe (2016)</t>
  </si>
  <si>
    <t>Mathematik 8. Schulstufe (2017)</t>
  </si>
  <si>
    <t>Anmerkung: Eine ungleiche Verteilung der Quintile ergibt sich u. U. durch Rangbindungen bei relativ häufigen Berufen der Eltern.</t>
  </si>
  <si>
    <t>Migrationsstatus</t>
  </si>
  <si>
    <t>einheimisch</t>
  </si>
  <si>
    <t>Migrant/in 2. Generation</t>
  </si>
  <si>
    <t>Migrant/in 1. Generation</t>
  </si>
  <si>
    <t>Sprachlichkeit</t>
  </si>
  <si>
    <t>nur Deutsch</t>
  </si>
  <si>
    <t>Deutsch und andere Sprache(n)</t>
  </si>
  <si>
    <t>nur andere Sprache(n)</t>
  </si>
  <si>
    <t>Abb. D6.a: Außerschulische Lesehäufigkeit der Schüler/innen der 4. und 8. Schulstufe (2015, 2016)</t>
  </si>
  <si>
    <t>N</t>
  </si>
  <si>
    <t>Lesen (2015)</t>
  </si>
  <si>
    <t>Mathematik (2013)</t>
  </si>
  <si>
    <t>Bildungsstandards…</t>
  </si>
  <si>
    <t>Anteil der Schüler/innen, welche die BIST nicht erreicht bzw. übertroffen haben (in %)</t>
  </si>
  <si>
    <t>Anzahl der Schüler/innen, welche die BIST nicht erreicht bzw. übertroffen haben</t>
  </si>
  <si>
    <t>Lesen (2016)</t>
  </si>
  <si>
    <t>Mathematik (2017)</t>
  </si>
  <si>
    <t>tertiäre Bildung (Uni, FH)</t>
  </si>
  <si>
    <t>Erstsprache</t>
  </si>
  <si>
    <t>R² (Erklärungsgrad durch alle sozialen Merkmale)</t>
  </si>
  <si>
    <t>Lesen 4. SSt. (2015)</t>
  </si>
  <si>
    <t>.23</t>
  </si>
  <si>
    <t>Mathematik 4. SSt. (2013)</t>
  </si>
  <si>
    <t>.20</t>
  </si>
  <si>
    <t>Lesen 8. SSt. (2016)</t>
  </si>
  <si>
    <t>.24</t>
  </si>
  <si>
    <t>Mathematik 8. SSt. (2017)</t>
  </si>
  <si>
    <t>Mittelwertdifferenz absolut: Mittelwertdifferenz der beiden Schülergruppen ohne Berücksichtigung der unterschiedlichen Verteilung anderer sozialer Merkmale in den beiden Gruppen</t>
  </si>
  <si>
    <t>Mittelwertdifferenz bei sonst gleichen Merkmalen: Mittelwertdifferenz der beiden Schülergruppen, die noch immer bestehen würde, wenn die anderen sozialen Merkmale im Mittel zwischen den beiden Schülergruppen gleich verteilt wären</t>
  </si>
  <si>
    <t>Anmerkung: negative Differenzwerte = schlechter als Referenzgruppe, positive Differenzwerte = besser als Referenzgruppe</t>
  </si>
  <si>
    <t>Mittelwertunterschied in Testpunkten</t>
  </si>
  <si>
    <t>Land</t>
  </si>
  <si>
    <t>Wohlstand</t>
  </si>
  <si>
    <t>Anzahl</t>
  </si>
  <si>
    <t>Stichprobe</t>
  </si>
  <si>
    <t>Population</t>
  </si>
  <si>
    <t>Migrationsstatus und im Elternhaus gesprochene Sprache</t>
  </si>
  <si>
    <t>Bildungsressourcen, Kulturgüter und Zahl der Bücher zu Hause</t>
  </si>
  <si>
    <t>höchster Sozialstatus und Bildungsabschluss der Eltern</t>
  </si>
  <si>
    <t>weitere gemeinsam erklärte Varianz</t>
  </si>
  <si>
    <t>erklärte Varianz gesamt (in %)</t>
  </si>
  <si>
    <t>erklärte Varianz (in %)</t>
  </si>
  <si>
    <t>Österrreich</t>
  </si>
  <si>
    <t xml:space="preserve">Anmerkungen: Leistungsvarianz in Bezug auf die Domäne Lesen. Einige OECD-Länder mit niedriger Varianzaufklärung sind nicht dargestellt (bspw. USA, Japan), siehe dazu das ergänzende Online-Datenmaterial. Länder im schattierten Bereich unterscheiden sich im Gesamtausmaß nicht signifikant von Österreich. *Die Türkei unterscheidet sich aufgrund eines höheren Standardfehlers nicht signifikant von Österreich. </t>
  </si>
  <si>
    <t xml:space="preserve">stimme eher zu </t>
  </si>
  <si>
    <t>Abb. D6.c: Lesefreude der Volksschüler/innen nach höchster abgeschlossener Ausbildung der Eltern am Ende der Volksschule (2015)</t>
  </si>
  <si>
    <t>Berufsschule (Lehre/BMS)</t>
  </si>
  <si>
    <t>tert. Abschluss (Uni/FH/Akad.)</t>
  </si>
  <si>
    <t>Anmerkung: Kategorisierter Indexwert der Lesefreude.</t>
  </si>
  <si>
    <t>Deutsch fällt mir [leichter] als vielen meiner Mitschüler/innen.*</t>
  </si>
  <si>
    <t>Anmerkung: *Aussage im Kontextfragebogen gegenteilig formuliert.</t>
  </si>
  <si>
    <t>Abb. D6.e: Selbstkonzept im und Freude am Fach Deutsch in der 4. und 8. Schulstufe nach Geschlecht, Migrationshintergrund und Schultyp (2015, 2016)</t>
  </si>
  <si>
    <t>Schultyp (8. Schulstufe)</t>
  </si>
  <si>
    <t>Abb. D6.f: Selbstkonzept im und Freude am Fach Deutsch nach den Kompetenzstufen in Lesen (2015, 2016)</t>
  </si>
  <si>
    <t>Anmerkung: Kategorisierte Indexwerte des Selbstkonzepts und der Freude am Fach.</t>
  </si>
  <si>
    <t>Abb. D7.a: Klassengrößen, Betreuungsrelationen und PISA-Testleistungen im Ländervergleich (2015)</t>
  </si>
  <si>
    <t>PISA-Leistungen 2015</t>
  </si>
  <si>
    <t>Anmerkungen: Die PISA-Testleistungen beziehen sich auf den Durchschnitt der Ländermittelwerte in Lesen, Mathematik und Naturwissenschaft. OECD Länder mit Ausnahme Mexikos und der Türkei sowie OECD Partnerländer, die EU-Mitglieder sind. Mexiko (Klassengröße 39 und 29 Schüler/innen pro Lehrkraft) und Türkei (Klassengröße 47) stellen extreme Ausreißer mit niedrigen Testleistungen dar. Ähnliche Klassengrößen und Betreuungsrelationen bei sehr hohen Testleistungen werden in den südostasiatischen OECD-Partnerländern Singapur, Vietnam und China beobachtet.</t>
  </si>
  <si>
    <t>Romänien</t>
  </si>
  <si>
    <t>Russland</t>
  </si>
  <si>
    <t>NMS/HS</t>
  </si>
  <si>
    <t>Türkei*</t>
  </si>
  <si>
    <t>Tab. D7.a: Modell zur Erklärung der Leseleistung (Klassenmittelwerte) nach Schultyp (2015/16)</t>
  </si>
  <si>
    <t>dünn besiedelt (überwiegend städtisch)</t>
  </si>
  <si>
    <t>Schulgröße (geteilt durch 10)</t>
  </si>
  <si>
    <t>Index der sozialen Benachteiligung der Klasse</t>
  </si>
  <si>
    <t>Anteil nichtdeutsche Alltagssprache (multipliziert mit 10)</t>
  </si>
  <si>
    <t>Ausgaben pro Schüler/in je Bundesland (z-standardisiert)</t>
  </si>
  <si>
    <t>Regressionskoeffizienten</t>
  </si>
  <si>
    <t>–15,07</t>
  </si>
  <si>
    <t>–18,88</t>
  </si>
  <si>
    <t>–2,76</t>
  </si>
  <si>
    <t>–1,43</t>
  </si>
  <si>
    <t>–0,49</t>
  </si>
  <si>
    <t>–6,09</t>
  </si>
  <si>
    <t>–15,93</t>
  </si>
  <si>
    <t>–1,44</t>
  </si>
  <si>
    <t>–2,67</t>
  </si>
  <si>
    <t>–3,09</t>
  </si>
  <si>
    <t>–0,18</t>
  </si>
  <si>
    <t>–13,65</t>
  </si>
  <si>
    <t>–12,94</t>
  </si>
  <si>
    <t>–0,19</t>
  </si>
  <si>
    <t>–1,52</t>
  </si>
  <si>
    <t>–2,20</t>
  </si>
  <si>
    <t>Urbanisierungsgrad (Ref.: dicht besiedelt, überwiegend ländlich)</t>
  </si>
  <si>
    <t>t-Wert</t>
  </si>
  <si>
    <t>p-Wert</t>
  </si>
  <si>
    <t>–2,51</t>
  </si>
  <si>
    <t>–0,75</t>
  </si>
  <si>
    <t>–8,08</t>
  </si>
  <si>
    <t>–8,30</t>
  </si>
  <si>
    <t>–26,82</t>
  </si>
  <si>
    <t>–4,19</t>
  </si>
  <si>
    <t>–3,86</t>
  </si>
  <si>
    <t>–10,85</t>
  </si>
  <si>
    <t>–2,84</t>
  </si>
  <si>
    <t>–4,45</t>
  </si>
  <si>
    <t>–4,62</t>
  </si>
  <si>
    <t>–2,58</t>
  </si>
  <si>
    <t>–3,84</t>
  </si>
  <si>
    <t>–5,29</t>
  </si>
  <si>
    <t>–1,18</t>
  </si>
  <si>
    <t>&lt; 2e-16</t>
  </si>
  <si>
    <t xml:space="preserve">Anmerkungen: Lineare Modelle auf Klassenebene. Betreuungsrelation gemessen auf Schulebene. Durchschnittliche Ausgaben je Schüler/in auf Bundeslandebene je Schultyp. Abhängige Variable: Klassendurchschnitt der Bildungsstandardüberprüfungen in Lesen. </t>
  </si>
  <si>
    <t xml:space="preserve">Abb. D7.b: Testleistungen in Deutsch, Klassengrößen und Betreuungsrelationen in Volksschulklassen nach Urbanisierungsgrad (2015)   </t>
  </si>
  <si>
    <t>Quellen: BIFIE (BIST-Ü-D4 2015), Statistik Austria (Schulstatistik), BMBF (Lehrercontrolling).</t>
  </si>
  <si>
    <t>Abb. D7.c: Testleistungen in Deutsch, Klassengrößen und Betreuungsrelationen in Klassen der Sekundarstufe I nach Urbanisierungsgrad (2016)</t>
  </si>
  <si>
    <t>Quellen: BIFIE (BIST-Ü-D8 2016), Statistik Austria (Schulstatistik), BMBF (Lehrercontrolling).</t>
  </si>
  <si>
    <t>Abb. D6.f</t>
  </si>
  <si>
    <t>Abb. D7.a</t>
  </si>
  <si>
    <t>Tab. D7.a</t>
  </si>
  <si>
    <t>Abb. D7.b</t>
  </si>
  <si>
    <t>Abb. D7.c</t>
  </si>
  <si>
    <t>Quelle: Europäische Kommission, Kartographie: Statistik Austria.</t>
  </si>
  <si>
    <t>Charakterisierung</t>
  </si>
  <si>
    <t>Typische Siedlungsstruktur</t>
  </si>
  <si>
    <t>dicht besiedelte Gebiete</t>
  </si>
  <si>
    <t xml:space="preserve">Städte </t>
  </si>
  <si>
    <t>Gebiete mit mittlerer Bevölkerungsdichte</t>
  </si>
  <si>
    <t xml:space="preserve">Kleinere Städte und Vororte </t>
  </si>
  <si>
    <t>dünn besiedelte Gebiete</t>
  </si>
  <si>
    <t xml:space="preserve">Ländliche Gebiete </t>
  </si>
  <si>
    <t>Literatur</t>
  </si>
  <si>
    <t xml:space="preserve">http://ec.europa.eu/eurostat/documents/1978984/6037342/EU-LFS-explanatory-notes-from-2011-onwards.pdf </t>
  </si>
  <si>
    <t>http://ec.europa.eu/eurostat/ramon/miscellaneous/index.cfm?TargetUrl=DSP_DEGURBA</t>
  </si>
  <si>
    <t>http://ec.europa.eu/eurostat/de/web/degree-of-urbanisation/methodology</t>
  </si>
  <si>
    <t>http://ec.europa.eu/eurostat/de/web/degree-of-urbanisation/overview</t>
  </si>
  <si>
    <t>http://statistik.at/web_de/klassifikationen/regionale_gliederungen/stadt_land/index.html</t>
  </si>
  <si>
    <r>
      <t>Verstädterungsgrad österreichischer Gemeinden</t>
    </r>
    <r>
      <rPr>
        <sz val="12"/>
        <rFont val="Arial"/>
        <family val="2"/>
      </rPr>
      <t xml:space="preserve"> (gemäß Zuordnungsmethode ab 2012)</t>
    </r>
  </si>
  <si>
    <r>
      <t>Verstädterungsgrad österreichischer Gemeinden</t>
    </r>
    <r>
      <rPr>
        <sz val="12"/>
        <rFont val="Arial"/>
        <family val="2"/>
      </rPr>
      <t xml:space="preserve"> (gemäß Zuordnungsmethode bis 2011)</t>
    </r>
  </si>
  <si>
    <t>Quelle: Europäische Kommission 2011, Kartographie: Statistik Austria.</t>
  </si>
  <si>
    <t>Erstellt am 19.04.2016.</t>
  </si>
  <si>
    <t>Urbanität</t>
  </si>
  <si>
    <t>Nordirland</t>
  </si>
  <si>
    <t>Belgien (fl.)</t>
  </si>
  <si>
    <t>BEL (fl.)</t>
  </si>
  <si>
    <t>BEL (fr.)</t>
  </si>
  <si>
    <t>Belgien (fr.)</t>
  </si>
  <si>
    <t xml:space="preserve">Italien </t>
  </si>
  <si>
    <t xml:space="preserve">Verstädterungsgrad österreichischer Gemeinden </t>
  </si>
  <si>
    <t>Mit dem Verstädterungsgrad, im Nationalen Bildungsbericht auch Urbanisierungsgrad genannt, hat die Generaldirektion Regionalpolitik und Stadtentwicklung der Europäischen Kommission eine Charakterisierung von Verwaltungseinheiten (LAU2) nach Besiedelungsdichte geschaffen (Europäische Kommission, 2016a). In Österreich erfolgt diese Charakterisierung auf Ebene der Gemeinden.
Abhängig vom Anteil der Bevölkerung in städtischen Ballungsgebieten und städtischen Zentren werden die Verwaltungseinheiten drei Gebietstypen zugeordnet:</t>
  </si>
  <si>
    <t>Bezeichnung im NBB 2018</t>
  </si>
  <si>
    <t>Im Jahr 2011 wurde die Methode der Zuordnung reformiert*, zur vergleichenden Illustration siehe die folgenden beiden Abbildungen. Aufgrund dieser Reform können Ergebnisse einzelner Kennzahlen im NBB 2018 von jenen Ergebnissen im NBB 2015 abweichen. Dies betrifft die Ergebnisse der Bildungsstandardüberprüfungen in Mathematik im Jahr 2013 und auch in Deutsch im Jahr 2015 sowie die Ergebnisse aus der BIST-Baseline der Jahre 2009 und 2010, denen im NBB 2018 die aktuelle Zuordnungsform zugrunde gelegt wurde.</t>
  </si>
  <si>
    <r>
      <rPr>
        <i/>
        <sz val="10"/>
        <color theme="1"/>
        <rFont val="Arial"/>
        <family val="2"/>
      </rPr>
      <t xml:space="preserve">Anmerkungen: </t>
    </r>
    <r>
      <rPr>
        <sz val="10"/>
        <color theme="1"/>
        <rFont val="Arial"/>
        <family val="2"/>
      </rPr>
      <t>*Bis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Ab dem Jahr 2012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2012 finden sich auf der Internetpräsenz der Europäischen Kommission (2016b), ebenso die Zuordnung der Verwaltungseinheiten in der EU nach aktuellem Vorgehen (Europäische Kommission, 2016c).
Zuordnung und Karten für Österreich finden sich bei Statistik Austria (2019).</t>
    </r>
  </si>
  <si>
    <t>Europäische Kommission (2010). EU Labour force survey. Explanatory notes. Verfügbar unter</t>
  </si>
  <si>
    <t>Europäische Kommission (2016a). Verstädterungsgrad: Übersicht. Verfügbar unter</t>
  </si>
  <si>
    <t>Europäische Kommission (2016b). Verstädterungsgrad: Methodologie. Verfügbar unter</t>
  </si>
  <si>
    <t>Europäische Kommission (2016c). Correspondence table. Degree of Urbanisation (DEGURBA) - Local Administrative Units. Verfügbar unter</t>
  </si>
  <si>
    <t>Statistik Austria (2019). Regionale Gliederungen: Stadt-Land. Verfügbar unter</t>
  </si>
  <si>
    <t>Betrifft die folgenden Abbildungen im NBB 2018: A3.b, A3.d, A3.e, A3.g, A3.i, B3.m, B5.d, B5.g, C3.a, C3.b, C4.c, C4.d, C5.a, C5.d, C5.f, C5.g, C5.h, C6.a, C6.b, C7.g, D3.a, D3.d, D3.g, D3.j, D4.a, D4.b, D4.e, D4.h, D4.i, D4.l, D7.b, D7.c, E1.b, E1.c, E2.g ;Tab. C2.a, Tab. D7.a; sowie die folgenden Abbildungen im NBB 2015: B2.a, C1.g, C1.h</t>
  </si>
  <si>
    <t>Quelle: Europäische Kommission 2019, Kartographie: Statistik Austria.</t>
  </si>
  <si>
    <t>Erstellt am 01.01.2019.</t>
  </si>
  <si>
    <t>Betrifft die folgenden Abbildungen im NBB 2015: C1.n, C4.a, D4.a, D4.c, D5.a, D5.c, D5.d, D5.f, D5.g; Tabelle C7.a</t>
  </si>
  <si>
    <t xml:space="preserve">In den AHS werden derzeit die Prüfungsgebiete Unterrichtssprache, Mathematik, Englisch, Französisch, Griechisch, Italienisch, Latein und Spanisch standardisiert abgehalten; an den BHS die Prüfungsgebiete Unterrichtssprache, Angewandte Mathematik, Englisch, Französisch, Italienisch und Spanisch. Andere schriftliche Klausurprüfungen wie beispielsweise Biologie, Chemie oder betriebswirtschaftliche Fachklausur erfolgen weiterhin in nicht-standardisierter Form. Grundgedanken der neuen Reife- und Diplomprüfung sind Standardisierung in ausgewählten Prüfungsgebieten sowie grundsätzlich Kompetenzorientierung. Ziel der Standardisierung ist die Herstellung von Vergleichbarkeit. Durch österreichweite Vorgaben hinsichtlich zu verwendender Hilfsmittel, der Abhaltung der Prüfung im Allgemeinen sowie der Korrektur der Prüfungshefte sind die Durchführungsbedingungen für die Kandidatinnen und Kandidaten nun einheitlicher. Allen Prüfungskonzepten gemeinsam ist die sogenannte Kompetenzorientierung. Klieme und Leutner (2006, S. 879) definieren Kompetenzen als „kontextspezifische kognitive Leistungsdisposition, die sich funktional auf Situationen und Anforderungen in einer bestimmten Domäne beziehen“. Jährlich werden drei Prüfungstermine abgehalten (Sommer-, Herbst- und Wintertermin). Die Kandidatinnen und Kandidaten können wählen, ob sie 3 schriftliche und 3 mündliche Prüfungen absolvieren oder 4 schriftliche und 2 mündliche, wobei alle Prüfungen unabhängig voneinander beurteilt werden. Werden eine oder mehrere schriftliche Klausurarbeiten negativ beurteilt, haben die Kandidatinnen und Kandidaten das Recht, mündliche Kompensationsprüfungen abzulegen, welche in standardisierten Klausurfächern standardisiert sind und damit zentral erstellt werden, in allen anderen Klausurfächern nicht-standardisiert sind. Die Kandidatinnen und Kandidaten haben die Möglichkeit, eine negativ beurteilte Prüfung bis zu drei Mal zu wiederholen. </t>
  </si>
  <si>
    <r>
      <t xml:space="preserve">Literaturverweis: Klieme, E. &amp; Leutner, D. (2006). Kompetenzmodelle zur Erfassung individueller Lernergebnisse und zur Bilanzierung von Bildungsprozessen. Beschreibung eines neu eingerichteten Schwerpunktprogramms der DFG. </t>
    </r>
    <r>
      <rPr>
        <i/>
        <sz val="10"/>
        <color theme="1"/>
        <rFont val="Arial"/>
        <family val="2"/>
      </rPr>
      <t xml:space="preserve">Zeitschrift für Pädagogik, 52, </t>
    </r>
    <r>
      <rPr>
        <sz val="10"/>
        <color theme="1"/>
        <rFont val="Arial"/>
        <family val="2"/>
      </rPr>
      <t>6, 876-903. URN: urn:nbn:de:0111-opus-44936</t>
    </r>
  </si>
  <si>
    <t>Referenzkategorie</t>
  </si>
  <si>
    <t>Estimate</t>
  </si>
  <si>
    <t>Std. Error</t>
  </si>
  <si>
    <t>t value</t>
  </si>
  <si>
    <t>Pr(&gt;|t|)</t>
  </si>
  <si>
    <t>**</t>
  </si>
  <si>
    <t>max. PS</t>
  </si>
  <si>
    <t>***</t>
  </si>
  <si>
    <t>höher</t>
  </si>
  <si>
    <t>kein Migrationshintergrund</t>
  </si>
  <si>
    <t>*</t>
  </si>
  <si>
    <t>höchste (Uni/FH)</t>
  </si>
  <si>
    <t>niedriger beruflicher Status</t>
  </si>
  <si>
    <t>dünn besiedelt</t>
  </si>
  <si>
    <t>Urbanisierungsgrad: dicht besiedelt</t>
  </si>
  <si>
    <t>keine AUT-Staatsbürgerschaft</t>
  </si>
  <si>
    <t>AUT-Staatsbürgerschaft</t>
  </si>
  <si>
    <t xml:space="preserve">Anmerkungen: Bei der Überprüfung der Bildungsstandards wird am Ende der Volksschule erhoben, inwieweit die Schüler/innen die durch den Unterricht angestrebten Ziele erreichen. Der Grad der Zielerreichung wird dabei nicht nur auf eine Leistungsskala übertragen, sondern auch vier, vordefinierten Kompetenzstufen zugeordnet, welche den im Test erreichten Werten eine greifbare, praktische Bedeutung geben. Auf der Stufe 2, bezeichnet als „Bildungsstandards erreicht“, wird das gewünschte Ziel für das jeweilige Fach bzw. den jeweiligen Kompetenzbereich beschrieben. Die Basis bei der Erarbeitung dieser Beschreibungen bildeten die gesetzlich verankerten Bildungsstandards. Nach oben hin (Stufe 3, „Bildungsstandards übertroffen) setzen sich jene Schüler/innen ab, die hinsichtlich der jeweiligen Domäne über erweiterte Wissensstrukturen und höhere Kombinations- und Abstraktionsfähigkeiten – über jene der Stufe 2 hinaus – verfügen. Von der Stufe „Bildungsstandards erreicht“ ausgehend können nach unten (Stufe 1, „Bildungsstandards teilweise erreicht“) Schüler/innen abgegrenzt werden, die die gesetzlich verankerten Bildungsstandards zwar nicht umfassend beherrschen, aber zumindest einfache Routine- und reproduktive Aufgaben bewältigen können. Den Schülerinnen und Schülern, die die Bildungsstandards nicht erreichen (unter Stufe 1), fehlen grundlegende Fähigkeiten und Fertigkeiten auch bei Routine- und reproduktiven Aufgaben, die für das weitere schulische und außerschulische Leben von grundlegender Bedeutung sind. Die ausführliche Beschreibung der Kompetenzstufen kann u. a. im letzten Bundesergebnisbericht von Mathematik auf der 4. Schulstufe nachgelesen werden (Bundesinstitut BIFIE, 2019). </t>
  </si>
  <si>
    <t>https://www.bifie.at/material/ueberpruefung-der-bildungsstandards/ergebnisberichte/</t>
  </si>
  <si>
    <r>
      <t xml:space="preserve">Literaturverweis: Bundesinstitut BIFIE (Hrsg.). (2018). </t>
    </r>
    <r>
      <rPr>
        <i/>
        <sz val="10"/>
        <color theme="1"/>
        <rFont val="Arial"/>
        <family val="2"/>
      </rPr>
      <t xml:space="preserve">Mathematik, 4. Schulstufe. Bundesergebnisbericht. </t>
    </r>
    <r>
      <rPr>
        <sz val="10"/>
        <color theme="1"/>
        <rFont val="Arial"/>
        <family val="2"/>
      </rPr>
      <t xml:space="preserve">Salzburg. Verfügbar unter </t>
    </r>
  </si>
  <si>
    <t xml:space="preserve">Anmerkungen: lesestark =  Level 4: Sie sind in der Lage, komplexe Informationen und Ergebnisse textgestützt zu interpretieren und zu begründen.  leseschwach = Schüler/innen auf den niedrigsten Levels. Level 1: Schüler/innen können lediglich explizit genannte Informationen, Handlungen und Begriffe in den Texten auffinden, benennen und wiedergeben. Level 0: Schüler/innen können selbst die einfachsten PIRLS-Aufgaben nicht lösen. Für diese Gruppe ist zu erwarten, dass sie in der Sekundarstufe I mit erheblichen Schwierigkeiten beim Lesen in allen Fächern konfrontiert sein wird. Vergleichsländer sind absteigend nach dem Lesemittelwert gereiht. EU: teilnehmende EU-Mitgliedsländer zum Testzeitpunkt. Eine inhaltliche Beschreibung der Lesekompetenz zu den Kompetenzstufen findet sich bei Wallner-Paschon und Widauer (2017). Grau hinterlegte Werte sind signifikant besser als jene von AUT. Blau hinterlegte Werte sind signifikant schlechter als jene von AUT. </t>
  </si>
  <si>
    <t>http://doi.org/10.17888/nbb2018-1.2</t>
  </si>
  <si>
    <t>http://doi.org/10.17888/nbb2018-1-D.2</t>
  </si>
  <si>
    <t>Sprechen</t>
  </si>
  <si>
    <t>Sprachbewusstsein</t>
  </si>
  <si>
    <t>dicht besiedelt (überwiegend städtisch)</t>
  </si>
  <si>
    <t>dünn besiedelt (überwiegend ländlich)</t>
  </si>
  <si>
    <t>Jahr 2016</t>
  </si>
  <si>
    <t>Sprach-bewusstsein</t>
  </si>
  <si>
    <t>TUR*</t>
  </si>
  <si>
    <r>
      <t xml:space="preserve">Abbildung beruht auf individuellen Schuldaten. Nutzung nach Antragstellung in der Forschungsdatenbibliothek des BIFIE unter </t>
    </r>
    <r>
      <rPr>
        <u/>
        <sz val="10"/>
        <color rgb="FF3A65DE"/>
        <rFont val="Arial"/>
        <family val="2"/>
      </rPr>
      <t/>
    </r>
  </si>
  <si>
    <t xml:space="preserve">fdb@bifie.at. </t>
  </si>
  <si>
    <r>
      <t xml:space="preserve">Abbildung beruht auf individuellen Schuldaten. Nutzung nach Antragstellung in der Forschungsdatenbibliothek des BIFIE unter  </t>
    </r>
    <r>
      <rPr>
        <u/>
        <sz val="10"/>
        <color rgb="FF3A65DE"/>
        <rFont val="Arial"/>
        <family val="2"/>
      </rPr>
      <t/>
    </r>
  </si>
  <si>
    <t>fdb@bifie.at.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</si>
</sst>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_)"/>
    <numFmt numFmtId="166" formatCode="_-* #,##0_-;\-* #,##0_-;_-* &quot;-&quot;??_-;_-@_-"/>
    <numFmt numFmtId="167" formatCode="0.0%"/>
  </numFmts>
  <fonts count="26" x14ac:knownFonts="1">
    <font>
      <sz val="11"/>
      <color theme="1"/>
      <name val="Calibri"/>
      <family val="2"/>
      <scheme val="minor"/>
    </font>
    <font>
      <sz val="11"/>
      <color rgb="FF9C0006"/>
      <name val="Calibri"/>
      <family val="2"/>
      <scheme val="minor"/>
    </font>
    <font>
      <sz val="10"/>
      <color theme="1"/>
      <name val="Arial"/>
      <family val="2"/>
    </font>
    <font>
      <b/>
      <sz val="10"/>
      <color theme="1"/>
      <name val="Arial"/>
      <family val="2"/>
    </font>
    <font>
      <sz val="10"/>
      <name val="Arial"/>
      <family val="2"/>
    </font>
    <font>
      <sz val="8"/>
      <color theme="1"/>
      <name val="Times New Roman"/>
      <family val="1"/>
    </font>
    <font>
      <sz val="10"/>
      <color theme="0" tint="-0.249977111117893"/>
      <name val="Arial"/>
      <family val="2"/>
    </font>
    <font>
      <sz val="11"/>
      <name val="Calibri"/>
      <family val="2"/>
      <scheme val="minor"/>
    </font>
    <font>
      <sz val="11"/>
      <color theme="0" tint="-0.34998626667073579"/>
      <name val="Calibri"/>
      <family val="2"/>
      <scheme val="minor"/>
    </font>
    <font>
      <sz val="10"/>
      <color theme="0" tint="-0.34998626667073579"/>
      <name val="Arial"/>
      <family val="2"/>
    </font>
    <font>
      <sz val="7"/>
      <name val="Arial"/>
      <family val="2"/>
    </font>
    <font>
      <sz val="10"/>
      <color rgb="FFFF0000"/>
      <name val="Arial"/>
      <family val="2"/>
    </font>
    <font>
      <sz val="11"/>
      <name val="Arial"/>
      <family val="2"/>
    </font>
    <font>
      <b/>
      <sz val="12"/>
      <color theme="1"/>
      <name val="Arial"/>
      <family val="2"/>
    </font>
    <font>
      <u/>
      <sz val="11"/>
      <color theme="10"/>
      <name val="Calibri"/>
      <family val="2"/>
      <scheme val="minor"/>
    </font>
    <font>
      <u/>
      <sz val="10"/>
      <color theme="10"/>
      <name val="Arial"/>
      <family val="2"/>
    </font>
    <font>
      <sz val="10"/>
      <name val="Calibri"/>
      <family val="2"/>
    </font>
    <font>
      <u/>
      <sz val="10"/>
      <color rgb="FF3A65DE"/>
      <name val="Arial"/>
      <family val="2"/>
    </font>
    <font>
      <sz val="11"/>
      <color theme="1"/>
      <name val="Calibri"/>
      <family val="2"/>
      <scheme val="minor"/>
    </font>
    <font>
      <b/>
      <sz val="10"/>
      <name val="Arial"/>
      <family val="2"/>
    </font>
    <font>
      <sz val="11"/>
      <color theme="1"/>
      <name val="Arial"/>
      <family val="2"/>
    </font>
    <font>
      <b/>
      <sz val="14"/>
      <color theme="1"/>
      <name val="Arial"/>
      <family val="2"/>
    </font>
    <font>
      <u/>
      <sz val="10"/>
      <name val="Arial"/>
      <family val="2"/>
    </font>
    <font>
      <i/>
      <sz val="10"/>
      <color theme="1"/>
      <name val="Arial"/>
      <family val="2"/>
    </font>
    <font>
      <b/>
      <sz val="12"/>
      <name val="Arial"/>
      <family val="2"/>
    </font>
    <font>
      <sz val="12"/>
      <name val="Arial"/>
      <family val="2"/>
    </font>
  </fonts>
  <fills count="7">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xf numFmtId="0" fontId="1" fillId="2" borderId="0" applyNumberFormat="0" applyBorder="0" applyAlignment="0" applyProtection="0"/>
    <xf numFmtId="0" fontId="2" fillId="0" borderId="0"/>
    <xf numFmtId="0" fontId="3" fillId="0" borderId="0"/>
    <xf numFmtId="0" fontId="2" fillId="0" borderId="0"/>
    <xf numFmtId="165" fontId="10" fillId="0" borderId="0" applyAlignment="0" applyProtection="0"/>
    <xf numFmtId="0" fontId="4" fillId="0" borderId="0"/>
    <xf numFmtId="0" fontId="12" fillId="0" borderId="0"/>
    <xf numFmtId="0" fontId="14" fillId="0" borderId="0" applyNumberFormat="0" applyFill="0" applyBorder="0" applyAlignment="0" applyProtection="0"/>
    <xf numFmtId="0" fontId="4" fillId="0" borderId="0"/>
    <xf numFmtId="43" fontId="18" fillId="0" borderId="0" applyFont="0" applyFill="0" applyBorder="0" applyAlignment="0" applyProtection="0"/>
    <xf numFmtId="43" fontId="18" fillId="0" borderId="0" applyFont="0" applyFill="0" applyBorder="0" applyAlignment="0" applyProtection="0"/>
    <xf numFmtId="0" fontId="12" fillId="0" borderId="0"/>
    <xf numFmtId="0" fontId="4" fillId="0" borderId="0"/>
    <xf numFmtId="0" fontId="4" fillId="0" borderId="0"/>
    <xf numFmtId="0" fontId="4" fillId="6" borderId="0"/>
    <xf numFmtId="0" fontId="12" fillId="0" borderId="0"/>
    <xf numFmtId="0" fontId="20" fillId="0" borderId="0"/>
    <xf numFmtId="9" fontId="18" fillId="0" borderId="0" applyFont="0" applyFill="0" applyBorder="0" applyAlignment="0" applyProtection="0"/>
  </cellStyleXfs>
  <cellXfs count="798">
    <xf numFmtId="0" fontId="0" fillId="0" borderId="0" xfId="0"/>
    <xf numFmtId="0" fontId="0" fillId="0" borderId="1" xfId="0" applyBorder="1"/>
    <xf numFmtId="0" fontId="0" fillId="0" borderId="7" xfId="0" applyBorder="1"/>
    <xf numFmtId="0" fontId="0" fillId="0" borderId="8" xfId="0" applyBorder="1"/>
    <xf numFmtId="0" fontId="3" fillId="0" borderId="0" xfId="0" applyFont="1"/>
    <xf numFmtId="0" fontId="3" fillId="0" borderId="0" xfId="3"/>
    <xf numFmtId="0" fontId="2" fillId="0" borderId="6" xfId="0" applyFont="1" applyBorder="1" applyAlignment="1"/>
    <xf numFmtId="0" fontId="2" fillId="0" borderId="4" xfId="0" applyFont="1" applyBorder="1" applyAlignment="1"/>
    <xf numFmtId="0" fontId="2" fillId="0" borderId="0" xfId="2"/>
    <xf numFmtId="2" fontId="2" fillId="0" borderId="0" xfId="2" applyNumberFormat="1"/>
    <xf numFmtId="2" fontId="2" fillId="0" borderId="5" xfId="2" applyNumberFormat="1" applyBorder="1"/>
    <xf numFmtId="2" fontId="2" fillId="0" borderId="11" xfId="2" applyNumberFormat="1" applyBorder="1"/>
    <xf numFmtId="0" fontId="2" fillId="0" borderId="12" xfId="0" applyFont="1" applyBorder="1"/>
    <xf numFmtId="2" fontId="2" fillId="0" borderId="7" xfId="2" applyNumberFormat="1" applyBorder="1"/>
    <xf numFmtId="2" fontId="2" fillId="0" borderId="0" xfId="2" applyNumberFormat="1" applyBorder="1"/>
    <xf numFmtId="2" fontId="2" fillId="0" borderId="8" xfId="2" applyNumberFormat="1" applyBorder="1"/>
    <xf numFmtId="2" fontId="2" fillId="0" borderId="3" xfId="2" applyNumberFormat="1" applyBorder="1"/>
    <xf numFmtId="0" fontId="0" fillId="0" borderId="0" xfId="0" applyBorder="1"/>
    <xf numFmtId="0" fontId="2" fillId="0" borderId="5" xfId="2" applyBorder="1"/>
    <xf numFmtId="0" fontId="2" fillId="0" borderId="11" xfId="2" applyBorder="1"/>
    <xf numFmtId="0" fontId="2" fillId="0" borderId="7" xfId="2" applyBorder="1"/>
    <xf numFmtId="0" fontId="2" fillId="0" borderId="0" xfId="2" applyBorder="1"/>
    <xf numFmtId="0" fontId="2" fillId="0" borderId="6" xfId="2" applyBorder="1"/>
    <xf numFmtId="2" fontId="2" fillId="0" borderId="6" xfId="2" applyNumberFormat="1" applyBorder="1"/>
    <xf numFmtId="0" fontId="2" fillId="0" borderId="8" xfId="2" applyBorder="1"/>
    <xf numFmtId="0" fontId="2" fillId="0" borderId="3" xfId="2" applyBorder="1"/>
    <xf numFmtId="2" fontId="2" fillId="0" borderId="4" xfId="2" applyNumberFormat="1" applyBorder="1"/>
    <xf numFmtId="0" fontId="2" fillId="0" borderId="13" xfId="2" applyBorder="1"/>
    <xf numFmtId="0" fontId="2" fillId="0" borderId="14" xfId="2" applyBorder="1"/>
    <xf numFmtId="0" fontId="2" fillId="0" borderId="15" xfId="2" applyBorder="1"/>
    <xf numFmtId="0" fontId="2" fillId="0" borderId="9" xfId="2" applyBorder="1"/>
    <xf numFmtId="0" fontId="2" fillId="0" borderId="10" xfId="2" applyBorder="1"/>
    <xf numFmtId="0" fontId="2" fillId="0" borderId="2" xfId="2" applyBorder="1"/>
    <xf numFmtId="0" fontId="0" fillId="0" borderId="13" xfId="0" applyBorder="1"/>
    <xf numFmtId="0" fontId="2" fillId="0" borderId="1" xfId="2" applyBorder="1"/>
    <xf numFmtId="0" fontId="2" fillId="0" borderId="12" xfId="2" applyBorder="1"/>
    <xf numFmtId="2" fontId="2" fillId="0" borderId="12" xfId="2" applyNumberFormat="1" applyBorder="1"/>
    <xf numFmtId="2" fontId="2" fillId="0" borderId="1" xfId="2" applyNumberFormat="1" applyBorder="1"/>
    <xf numFmtId="2" fontId="2" fillId="0" borderId="10" xfId="2" applyNumberFormat="1" applyBorder="1"/>
    <xf numFmtId="2" fontId="2" fillId="0" borderId="2" xfId="2" applyNumberFormat="1" applyBorder="1"/>
    <xf numFmtId="0" fontId="2" fillId="0" borderId="4" xfId="2" applyBorder="1"/>
    <xf numFmtId="0" fontId="0" fillId="0" borderId="9" xfId="0" applyBorder="1"/>
    <xf numFmtId="0" fontId="0" fillId="0" borderId="14" xfId="0" applyBorder="1"/>
    <xf numFmtId="0" fontId="0" fillId="0" borderId="15" xfId="0" applyBorder="1"/>
    <xf numFmtId="1" fontId="2" fillId="0" borderId="14" xfId="2" applyNumberFormat="1" applyBorder="1"/>
    <xf numFmtId="1" fontId="2" fillId="0" borderId="15" xfId="2" applyNumberFormat="1" applyBorder="1"/>
    <xf numFmtId="1" fontId="2" fillId="0" borderId="13" xfId="2" applyNumberFormat="1" applyBorder="1"/>
    <xf numFmtId="164" fontId="2" fillId="0" borderId="6" xfId="2" applyNumberFormat="1" applyBorder="1"/>
    <xf numFmtId="164" fontId="2" fillId="0" borderId="4" xfId="2" applyNumberFormat="1" applyBorder="1"/>
    <xf numFmtId="1" fontId="2" fillId="0" borderId="0" xfId="2" applyNumberFormat="1" applyBorder="1"/>
    <xf numFmtId="1" fontId="2" fillId="0" borderId="6" xfId="2" applyNumberFormat="1" applyBorder="1"/>
    <xf numFmtId="1" fontId="2" fillId="0" borderId="3" xfId="2" applyNumberFormat="1" applyBorder="1"/>
    <xf numFmtId="1" fontId="2" fillId="0" borderId="4" xfId="2" applyNumberFormat="1" applyBorder="1"/>
    <xf numFmtId="1" fontId="2" fillId="0" borderId="10" xfId="2" applyNumberFormat="1" applyBorder="1" applyAlignment="1">
      <alignment horizontal="center"/>
    </xf>
    <xf numFmtId="1" fontId="2" fillId="0" borderId="2" xfId="2" applyNumberFormat="1" applyBorder="1" applyAlignment="1">
      <alignment horizontal="center"/>
    </xf>
    <xf numFmtId="1" fontId="2" fillId="0" borderId="0" xfId="2" applyNumberFormat="1" applyBorder="1" applyAlignment="1">
      <alignment horizontal="center"/>
    </xf>
    <xf numFmtId="1" fontId="2" fillId="0" borderId="6" xfId="2" applyNumberFormat="1" applyBorder="1" applyAlignment="1">
      <alignment horizontal="center"/>
    </xf>
    <xf numFmtId="1" fontId="2" fillId="0" borderId="3" xfId="2" applyNumberFormat="1" applyBorder="1" applyAlignment="1">
      <alignment horizontal="center"/>
    </xf>
    <xf numFmtId="1" fontId="2" fillId="0" borderId="4" xfId="2" applyNumberFormat="1" applyBorder="1" applyAlignment="1">
      <alignment horizontal="center"/>
    </xf>
    <xf numFmtId="0" fontId="2" fillId="0" borderId="0" xfId="2" applyAlignment="1">
      <alignment wrapText="1"/>
    </xf>
    <xf numFmtId="1" fontId="2" fillId="0" borderId="11" xfId="2" applyNumberFormat="1" applyBorder="1" applyAlignment="1">
      <alignment horizontal="right"/>
    </xf>
    <xf numFmtId="1" fontId="2" fillId="0" borderId="12" xfId="2" applyNumberFormat="1" applyBorder="1" applyAlignment="1">
      <alignment horizontal="right"/>
    </xf>
    <xf numFmtId="1" fontId="2" fillId="0" borderId="0" xfId="2" applyNumberFormat="1" applyBorder="1" applyAlignment="1">
      <alignment horizontal="right"/>
    </xf>
    <xf numFmtId="1" fontId="2" fillId="0" borderId="6" xfId="2" applyNumberFormat="1" applyBorder="1" applyAlignment="1">
      <alignment horizontal="right"/>
    </xf>
    <xf numFmtId="1" fontId="2" fillId="0" borderId="3" xfId="2" applyNumberFormat="1" applyBorder="1" applyAlignment="1">
      <alignment horizontal="right"/>
    </xf>
    <xf numFmtId="1" fontId="2" fillId="0" borderId="4" xfId="2" applyNumberFormat="1" applyBorder="1" applyAlignment="1">
      <alignment horizontal="right"/>
    </xf>
    <xf numFmtId="0" fontId="0" fillId="0" borderId="5" xfId="0" applyBorder="1"/>
    <xf numFmtId="1" fontId="2" fillId="0" borderId="11" xfId="2" applyNumberFormat="1" applyBorder="1"/>
    <xf numFmtId="1" fontId="2" fillId="0" borderId="12" xfId="2" applyNumberFormat="1" applyBorder="1"/>
    <xf numFmtId="0" fontId="0" fillId="0" borderId="11" xfId="0" applyBorder="1"/>
    <xf numFmtId="0" fontId="2" fillId="0" borderId="7" xfId="2" applyBorder="1" applyAlignment="1">
      <alignment horizontal="right"/>
    </xf>
    <xf numFmtId="0" fontId="2" fillId="0" borderId="7" xfId="2" applyBorder="1"/>
    <xf numFmtId="0" fontId="2" fillId="0" borderId="8" xfId="2" applyBorder="1"/>
    <xf numFmtId="0" fontId="2" fillId="0" borderId="14" xfId="2" applyBorder="1"/>
    <xf numFmtId="0" fontId="2" fillId="0" borderId="15" xfId="2" applyBorder="1"/>
    <xf numFmtId="0" fontId="2" fillId="0" borderId="13" xfId="2" applyBorder="1"/>
    <xf numFmtId="0" fontId="0" fillId="0" borderId="0" xfId="0" applyAlignment="1">
      <alignment wrapText="1"/>
    </xf>
    <xf numFmtId="0" fontId="2" fillId="0" borderId="13" xfId="2" applyBorder="1" applyAlignment="1">
      <alignment wrapText="1"/>
    </xf>
    <xf numFmtId="0" fontId="2" fillId="0" borderId="9" xfId="2" applyBorder="1" applyAlignment="1">
      <alignment wrapText="1"/>
    </xf>
    <xf numFmtId="0" fontId="2" fillId="0" borderId="10" xfId="2" applyBorder="1" applyAlignment="1">
      <alignment wrapText="1"/>
    </xf>
    <xf numFmtId="0" fontId="2" fillId="0" borderId="2" xfId="2" applyBorder="1" applyAlignment="1">
      <alignment wrapText="1"/>
    </xf>
    <xf numFmtId="3" fontId="2" fillId="0" borderId="9" xfId="2" applyNumberFormat="1" applyBorder="1"/>
    <xf numFmtId="3" fontId="2" fillId="0" borderId="13" xfId="2" applyNumberFormat="1" applyBorder="1"/>
    <xf numFmtId="3" fontId="2" fillId="0" borderId="14" xfId="2" applyNumberFormat="1" applyBorder="1"/>
    <xf numFmtId="3" fontId="2" fillId="0" borderId="15" xfId="2" applyNumberFormat="1" applyBorder="1"/>
    <xf numFmtId="3" fontId="2" fillId="0" borderId="0" xfId="2" applyNumberFormat="1" applyBorder="1"/>
    <xf numFmtId="3" fontId="2" fillId="0" borderId="6" xfId="2" applyNumberFormat="1" applyBorder="1"/>
    <xf numFmtId="3" fontId="2" fillId="0" borderId="3" xfId="2" applyNumberFormat="1" applyBorder="1"/>
    <xf numFmtId="3" fontId="2" fillId="0" borderId="4" xfId="2" applyNumberFormat="1" applyBorder="1"/>
    <xf numFmtId="3" fontId="2" fillId="0" borderId="11" xfId="2" applyNumberFormat="1" applyBorder="1" applyAlignment="1">
      <alignment horizontal="right"/>
    </xf>
    <xf numFmtId="3" fontId="2" fillId="0" borderId="12" xfId="2" applyNumberFormat="1" applyBorder="1" applyAlignment="1">
      <alignment horizontal="right"/>
    </xf>
    <xf numFmtId="3" fontId="2" fillId="0" borderId="0" xfId="2" applyNumberFormat="1" applyBorder="1" applyAlignment="1">
      <alignment horizontal="right"/>
    </xf>
    <xf numFmtId="3" fontId="2" fillId="0" borderId="6" xfId="2" applyNumberFormat="1" applyBorder="1" applyAlignment="1">
      <alignment horizontal="right"/>
    </xf>
    <xf numFmtId="3" fontId="2" fillId="0" borderId="3" xfId="2" applyNumberFormat="1" applyBorder="1" applyAlignment="1">
      <alignment horizontal="right"/>
    </xf>
    <xf numFmtId="3" fontId="2" fillId="0" borderId="4" xfId="2" applyNumberFormat="1" applyBorder="1" applyAlignment="1">
      <alignment horizontal="right"/>
    </xf>
    <xf numFmtId="0" fontId="2" fillId="0" borderId="14" xfId="2" applyBorder="1" applyAlignment="1">
      <alignment horizontal="right"/>
    </xf>
    <xf numFmtId="0" fontId="2" fillId="0" borderId="5" xfId="2" applyBorder="1"/>
    <xf numFmtId="1" fontId="2" fillId="0" borderId="5" xfId="2" applyNumberFormat="1" applyBorder="1"/>
    <xf numFmtId="1" fontId="2" fillId="0" borderId="7" xfId="2" applyNumberFormat="1" applyBorder="1"/>
    <xf numFmtId="1" fontId="2" fillId="0" borderId="8" xfId="2" applyNumberFormat="1" applyBorder="1"/>
    <xf numFmtId="3" fontId="4" fillId="0" borderId="13" xfId="0" applyNumberFormat="1" applyFont="1" applyBorder="1"/>
    <xf numFmtId="3" fontId="4" fillId="0" borderId="14" xfId="0" applyNumberFormat="1" applyFont="1" applyBorder="1"/>
    <xf numFmtId="3" fontId="4" fillId="0" borderId="15" xfId="0" applyNumberFormat="1" applyFont="1" applyBorder="1"/>
    <xf numFmtId="2" fontId="2" fillId="0" borderId="13" xfId="2" applyNumberFormat="1" applyBorder="1"/>
    <xf numFmtId="2" fontId="2" fillId="0" borderId="14" xfId="2" applyNumberFormat="1" applyBorder="1"/>
    <xf numFmtId="2" fontId="2" fillId="0" borderId="15" xfId="2" applyNumberFormat="1" applyBorder="1"/>
    <xf numFmtId="0" fontId="5" fillId="0" borderId="0" xfId="0" applyFont="1" applyAlignment="1">
      <alignment vertical="center"/>
    </xf>
    <xf numFmtId="1" fontId="2" fillId="0" borderId="13" xfId="2" applyNumberFormat="1" applyBorder="1" applyAlignment="1">
      <alignment horizontal="center"/>
    </xf>
    <xf numFmtId="1" fontId="2" fillId="0" borderId="14" xfId="2" applyNumberFormat="1" applyBorder="1" applyAlignment="1">
      <alignment horizontal="center"/>
    </xf>
    <xf numFmtId="1" fontId="2" fillId="0" borderId="15" xfId="2" applyNumberFormat="1" applyBorder="1" applyAlignment="1">
      <alignment horizontal="center"/>
    </xf>
    <xf numFmtId="1" fontId="2" fillId="0" borderId="9" xfId="2" applyNumberFormat="1" applyBorder="1" applyAlignment="1">
      <alignment horizontal="center"/>
    </xf>
    <xf numFmtId="0" fontId="2" fillId="0" borderId="0" xfId="2" applyAlignment="1">
      <alignment vertical="top" wrapText="1"/>
    </xf>
    <xf numFmtId="3" fontId="2" fillId="0" borderId="12" xfId="2" applyNumberFormat="1" applyBorder="1"/>
    <xf numFmtId="3" fontId="2" fillId="0" borderId="7" xfId="2" applyNumberFormat="1" applyBorder="1"/>
    <xf numFmtId="3" fontId="2" fillId="0" borderId="8" xfId="2" applyNumberFormat="1" applyBorder="1"/>
    <xf numFmtId="1" fontId="2" fillId="0" borderId="13" xfId="2" applyNumberFormat="1" applyBorder="1" applyAlignment="1">
      <alignment horizontal="right"/>
    </xf>
    <xf numFmtId="1" fontId="2" fillId="0" borderId="14" xfId="2" applyNumberFormat="1" applyBorder="1" applyAlignment="1">
      <alignment horizontal="right"/>
    </xf>
    <xf numFmtId="1" fontId="2" fillId="0" borderId="15" xfId="2" applyNumberFormat="1" applyBorder="1" applyAlignment="1">
      <alignment horizontal="right"/>
    </xf>
    <xf numFmtId="3" fontId="2" fillId="0" borderId="13" xfId="2" applyNumberFormat="1" applyBorder="1" applyAlignment="1">
      <alignment horizontal="right"/>
    </xf>
    <xf numFmtId="3" fontId="2" fillId="0" borderId="14" xfId="2" applyNumberFormat="1" applyBorder="1" applyAlignment="1">
      <alignment horizontal="right"/>
    </xf>
    <xf numFmtId="3" fontId="2" fillId="0" borderId="15" xfId="2" applyNumberFormat="1" applyBorder="1" applyAlignment="1">
      <alignment horizontal="right"/>
    </xf>
    <xf numFmtId="0" fontId="2" fillId="0" borderId="10" xfId="2" applyBorder="1" applyAlignment="1">
      <alignment vertical="top" wrapText="1"/>
    </xf>
    <xf numFmtId="0" fontId="2" fillId="0" borderId="2" xfId="2" applyBorder="1" applyAlignment="1">
      <alignment vertical="top" wrapText="1"/>
    </xf>
    <xf numFmtId="2" fontId="2" fillId="0" borderId="9" xfId="2" applyNumberFormat="1" applyBorder="1"/>
    <xf numFmtId="3" fontId="2" fillId="0" borderId="2" xfId="2" applyNumberFormat="1" applyBorder="1"/>
    <xf numFmtId="2" fontId="2" fillId="0" borderId="1" xfId="2" applyNumberFormat="1" applyFont="1" applyBorder="1"/>
    <xf numFmtId="2" fontId="2" fillId="0" borderId="10" xfId="2" applyNumberFormat="1" applyFont="1" applyBorder="1"/>
    <xf numFmtId="2" fontId="2" fillId="0" borderId="2" xfId="2" applyNumberFormat="1" applyFont="1" applyBorder="1"/>
    <xf numFmtId="1" fontId="2" fillId="0" borderId="5" xfId="2" applyNumberFormat="1" applyBorder="1" applyAlignment="1">
      <alignment horizontal="right"/>
    </xf>
    <xf numFmtId="1" fontId="2" fillId="0" borderId="7" xfId="2" applyNumberFormat="1" applyBorder="1" applyAlignment="1">
      <alignment horizontal="right"/>
    </xf>
    <xf numFmtId="1" fontId="2" fillId="0" borderId="8" xfId="2" applyNumberFormat="1" applyBorder="1" applyAlignment="1">
      <alignment horizontal="right"/>
    </xf>
    <xf numFmtId="3" fontId="2" fillId="0" borderId="5" xfId="2" applyNumberFormat="1" applyBorder="1" applyAlignment="1">
      <alignment horizontal="right"/>
    </xf>
    <xf numFmtId="3" fontId="2" fillId="0" borderId="7" xfId="2" applyNumberFormat="1" applyBorder="1" applyAlignment="1">
      <alignment horizontal="right"/>
    </xf>
    <xf numFmtId="3" fontId="2" fillId="0" borderId="8" xfId="2" applyNumberFormat="1" applyBorder="1" applyAlignment="1">
      <alignment horizontal="right"/>
    </xf>
    <xf numFmtId="164" fontId="2" fillId="0" borderId="13" xfId="2" applyNumberFormat="1" applyBorder="1"/>
    <xf numFmtId="164" fontId="2" fillId="0" borderId="14" xfId="2" applyNumberFormat="1" applyBorder="1"/>
    <xf numFmtId="164" fontId="2" fillId="0" borderId="15" xfId="2" applyNumberFormat="1" applyBorder="1"/>
    <xf numFmtId="4" fontId="4" fillId="0" borderId="0" xfId="0" applyNumberFormat="1" applyFont="1" applyFill="1" applyBorder="1"/>
    <xf numFmtId="3" fontId="4" fillId="0" borderId="0" xfId="0" applyNumberFormat="1" applyFont="1" applyFill="1" applyBorder="1"/>
    <xf numFmtId="0" fontId="0" fillId="4" borderId="0" xfId="0" applyFill="1"/>
    <xf numFmtId="2" fontId="2" fillId="3" borderId="0" xfId="2" applyNumberFormat="1" applyFill="1" applyBorder="1"/>
    <xf numFmtId="2" fontId="2" fillId="0" borderId="6" xfId="2" applyNumberFormat="1" applyFill="1" applyBorder="1"/>
    <xf numFmtId="2" fontId="6" fillId="0" borderId="6" xfId="2" applyNumberFormat="1" applyFont="1" applyFill="1" applyBorder="1"/>
    <xf numFmtId="2" fontId="2" fillId="3" borderId="7" xfId="2" applyNumberFormat="1" applyFill="1" applyBorder="1"/>
    <xf numFmtId="2" fontId="2" fillId="3" borderId="6" xfId="2" applyNumberFormat="1" applyFill="1" applyBorder="1"/>
    <xf numFmtId="164" fontId="2" fillId="0" borderId="0" xfId="2" applyNumberFormat="1" applyBorder="1"/>
    <xf numFmtId="164" fontId="2" fillId="0" borderId="3" xfId="2" applyNumberFormat="1" applyBorder="1"/>
    <xf numFmtId="164" fontId="2" fillId="0" borderId="7" xfId="2" applyNumberFormat="1" applyBorder="1"/>
    <xf numFmtId="164" fontId="2" fillId="0" borderId="8" xfId="2" applyNumberFormat="1" applyBorder="1"/>
    <xf numFmtId="0" fontId="7" fillId="0" borderId="0" xfId="0" applyFont="1"/>
    <xf numFmtId="0" fontId="8" fillId="0" borderId="0" xfId="0" applyFont="1"/>
    <xf numFmtId="0" fontId="2" fillId="3" borderId="0" xfId="2" applyFill="1" applyBorder="1"/>
    <xf numFmtId="0" fontId="9" fillId="4" borderId="0" xfId="2" applyFont="1" applyFill="1" applyBorder="1"/>
    <xf numFmtId="0" fontId="9" fillId="4" borderId="6" xfId="2" applyFont="1" applyFill="1" applyBorder="1"/>
    <xf numFmtId="0" fontId="2" fillId="3" borderId="3" xfId="2" applyFill="1" applyBorder="1"/>
    <xf numFmtId="0" fontId="9" fillId="0" borderId="3" xfId="2" applyFont="1" applyBorder="1"/>
    <xf numFmtId="0" fontId="9" fillId="4" borderId="3" xfId="2" applyFont="1" applyFill="1" applyBorder="1"/>
    <xf numFmtId="0" fontId="4" fillId="5" borderId="4" xfId="2" applyFont="1" applyFill="1" applyBorder="1"/>
    <xf numFmtId="0" fontId="9" fillId="0" borderId="11" xfId="2" applyFont="1" applyBorder="1"/>
    <xf numFmtId="0" fontId="4" fillId="5" borderId="11" xfId="2" applyFont="1" applyFill="1" applyBorder="1"/>
    <xf numFmtId="0" fontId="4" fillId="5" borderId="12" xfId="2" applyFont="1" applyFill="1" applyBorder="1"/>
    <xf numFmtId="0" fontId="9" fillId="0" borderId="0" xfId="2" applyFont="1" applyBorder="1"/>
    <xf numFmtId="0" fontId="4" fillId="5" borderId="0" xfId="2" applyFont="1" applyFill="1" applyBorder="1"/>
    <xf numFmtId="0" fontId="4" fillId="5" borderId="6" xfId="2" applyFont="1" applyFill="1" applyBorder="1"/>
    <xf numFmtId="0" fontId="4" fillId="5" borderId="3" xfId="2" applyFont="1" applyFill="1" applyBorder="1"/>
    <xf numFmtId="0" fontId="2" fillId="3" borderId="7" xfId="2" applyFill="1" applyBorder="1"/>
    <xf numFmtId="0" fontId="2" fillId="3" borderId="6" xfId="2" applyFill="1" applyBorder="1"/>
    <xf numFmtId="0" fontId="2" fillId="3" borderId="8" xfId="2" applyFill="1" applyBorder="1"/>
    <xf numFmtId="0" fontId="9" fillId="0" borderId="4" xfId="2" applyFont="1" applyBorder="1"/>
    <xf numFmtId="0" fontId="9" fillId="0" borderId="5" xfId="2" applyFont="1" applyBorder="1"/>
    <xf numFmtId="0" fontId="9" fillId="0" borderId="12" xfId="2" applyFont="1" applyBorder="1"/>
    <xf numFmtId="0" fontId="9" fillId="0" borderId="7" xfId="2" applyFont="1" applyBorder="1"/>
    <xf numFmtId="0" fontId="9" fillId="0" borderId="6" xfId="2" applyFont="1" applyBorder="1"/>
    <xf numFmtId="0" fontId="9" fillId="0" borderId="8" xfId="2" applyFont="1" applyBorder="1"/>
    <xf numFmtId="0" fontId="2" fillId="0" borderId="13" xfId="2" applyFont="1" applyBorder="1"/>
    <xf numFmtId="0" fontId="2" fillId="0" borderId="14" xfId="2" applyFont="1" applyBorder="1"/>
    <xf numFmtId="0" fontId="2" fillId="0" borderId="15" xfId="2" applyFont="1" applyBorder="1"/>
    <xf numFmtId="0" fontId="2" fillId="0" borderId="1" xfId="2" applyBorder="1" applyAlignment="1">
      <alignment vertical="top" wrapText="1"/>
    </xf>
    <xf numFmtId="2" fontId="2" fillId="0" borderId="6" xfId="2" applyNumberFormat="1" applyBorder="1" applyAlignment="1">
      <alignment horizontal="right"/>
    </xf>
    <xf numFmtId="2" fontId="2" fillId="0" borderId="4" xfId="2" applyNumberFormat="1" applyBorder="1" applyAlignment="1">
      <alignment horizontal="right"/>
    </xf>
    <xf numFmtId="2" fontId="2" fillId="0" borderId="12" xfId="2" applyNumberFormat="1" applyBorder="1" applyAlignment="1">
      <alignment horizontal="right"/>
    </xf>
    <xf numFmtId="2" fontId="2" fillId="0" borderId="13" xfId="2" applyNumberFormat="1" applyBorder="1" applyAlignment="1">
      <alignment horizontal="right"/>
    </xf>
    <xf numFmtId="2" fontId="2" fillId="0" borderId="15" xfId="2" applyNumberFormat="1" applyBorder="1" applyAlignment="1">
      <alignment horizontal="right"/>
    </xf>
    <xf numFmtId="2" fontId="2" fillId="0" borderId="14" xfId="2" applyNumberFormat="1" applyBorder="1" applyAlignment="1">
      <alignment horizontal="right"/>
    </xf>
    <xf numFmtId="0" fontId="2" fillId="0" borderId="13" xfId="2" applyBorder="1"/>
    <xf numFmtId="0" fontId="2" fillId="0" borderId="15" xfId="2" applyBorder="1"/>
    <xf numFmtId="0" fontId="2" fillId="0" borderId="14" xfId="2" applyBorder="1"/>
    <xf numFmtId="0" fontId="2" fillId="0" borderId="5" xfId="2" applyBorder="1"/>
    <xf numFmtId="0" fontId="2" fillId="0" borderId="8" xfId="2" applyBorder="1"/>
    <xf numFmtId="0" fontId="2" fillId="0" borderId="7" xfId="2" applyBorder="1"/>
    <xf numFmtId="0" fontId="2" fillId="0" borderId="12" xfId="4" applyBorder="1" applyAlignment="1">
      <alignment wrapText="1"/>
    </xf>
    <xf numFmtId="0" fontId="2" fillId="0" borderId="6" xfId="4" applyBorder="1" applyAlignment="1">
      <alignment wrapText="1"/>
    </xf>
    <xf numFmtId="0" fontId="2" fillId="0" borderId="4" xfId="4" applyBorder="1" applyAlignment="1">
      <alignment wrapText="1"/>
    </xf>
    <xf numFmtId="0" fontId="2" fillId="0" borderId="13" xfId="4" applyBorder="1" applyAlignment="1">
      <alignment wrapText="1"/>
    </xf>
    <xf numFmtId="0" fontId="2" fillId="0" borderId="14" xfId="4" applyBorder="1" applyAlignment="1">
      <alignment wrapText="1"/>
    </xf>
    <xf numFmtId="0" fontId="2" fillId="0" borderId="15" xfId="4" applyBorder="1" applyAlignment="1">
      <alignment wrapText="1"/>
    </xf>
    <xf numFmtId="0" fontId="2" fillId="0" borderId="7" xfId="2" applyBorder="1" applyAlignment="1">
      <alignment wrapText="1"/>
    </xf>
    <xf numFmtId="2" fontId="2" fillId="0" borderId="0" xfId="2" applyNumberFormat="1" applyBorder="1" applyAlignment="1">
      <alignment wrapText="1"/>
    </xf>
    <xf numFmtId="2" fontId="2" fillId="0" borderId="6" xfId="2" applyNumberFormat="1" applyBorder="1" applyAlignment="1">
      <alignment wrapText="1"/>
    </xf>
    <xf numFmtId="0" fontId="2" fillId="0" borderId="8" xfId="2" applyBorder="1" applyAlignment="1">
      <alignment wrapText="1"/>
    </xf>
    <xf numFmtId="2" fontId="2" fillId="0" borderId="3" xfId="2" applyNumberFormat="1" applyBorder="1" applyAlignment="1">
      <alignment wrapText="1"/>
    </xf>
    <xf numFmtId="2" fontId="2" fillId="0" borderId="4" xfId="2" applyNumberFormat="1" applyBorder="1" applyAlignment="1">
      <alignment wrapText="1"/>
    </xf>
    <xf numFmtId="0" fontId="2" fillId="0" borderId="1" xfId="2" applyBorder="1" applyAlignment="1">
      <alignment wrapText="1"/>
    </xf>
    <xf numFmtId="3" fontId="2" fillId="0" borderId="1" xfId="2" applyNumberFormat="1" applyBorder="1" applyAlignment="1">
      <alignment wrapText="1"/>
    </xf>
    <xf numFmtId="3" fontId="2" fillId="0" borderId="10" xfId="2" applyNumberFormat="1" applyBorder="1" applyAlignment="1">
      <alignment wrapText="1"/>
    </xf>
    <xf numFmtId="3" fontId="2" fillId="0" borderId="2" xfId="2" applyNumberFormat="1" applyBorder="1" applyAlignment="1">
      <alignment wrapText="1"/>
    </xf>
    <xf numFmtId="3" fontId="2" fillId="0" borderId="7" xfId="2" applyNumberFormat="1" applyBorder="1" applyAlignment="1">
      <alignment wrapText="1"/>
    </xf>
    <xf numFmtId="3" fontId="2" fillId="0" borderId="0" xfId="2" applyNumberFormat="1" applyBorder="1" applyAlignment="1">
      <alignment wrapText="1"/>
    </xf>
    <xf numFmtId="3" fontId="2" fillId="0" borderId="6" xfId="2" applyNumberFormat="1" applyBorder="1" applyAlignment="1">
      <alignment wrapText="1"/>
    </xf>
    <xf numFmtId="3" fontId="2" fillId="0" borderId="8" xfId="2" applyNumberFormat="1" applyBorder="1" applyAlignment="1">
      <alignment wrapText="1"/>
    </xf>
    <xf numFmtId="3" fontId="2" fillId="0" borderId="3" xfId="2" applyNumberFormat="1" applyBorder="1" applyAlignment="1">
      <alignment wrapText="1"/>
    </xf>
    <xf numFmtId="3" fontId="2" fillId="0" borderId="4" xfId="2" applyNumberFormat="1" applyBorder="1" applyAlignment="1">
      <alignment wrapText="1"/>
    </xf>
    <xf numFmtId="2" fontId="2" fillId="0" borderId="5" xfId="2" applyNumberFormat="1" applyBorder="1" applyAlignment="1">
      <alignment wrapText="1"/>
    </xf>
    <xf numFmtId="2" fontId="2" fillId="0" borderId="11" xfId="2" applyNumberFormat="1" applyBorder="1" applyAlignment="1">
      <alignment wrapText="1"/>
    </xf>
    <xf numFmtId="2" fontId="2" fillId="0" borderId="12" xfId="2" applyNumberFormat="1" applyBorder="1" applyAlignment="1">
      <alignment wrapText="1"/>
    </xf>
    <xf numFmtId="2" fontId="2" fillId="0" borderId="7" xfId="2" applyNumberFormat="1" applyBorder="1" applyAlignment="1">
      <alignment wrapText="1"/>
    </xf>
    <xf numFmtId="2" fontId="2" fillId="0" borderId="8" xfId="2" applyNumberFormat="1" applyBorder="1" applyAlignment="1">
      <alignment wrapText="1"/>
    </xf>
    <xf numFmtId="3" fontId="2" fillId="0" borderId="5" xfId="2" applyNumberFormat="1" applyBorder="1" applyAlignment="1">
      <alignment wrapText="1"/>
    </xf>
    <xf numFmtId="3" fontId="2" fillId="0" borderId="11" xfId="2" applyNumberFormat="1" applyBorder="1" applyAlignment="1">
      <alignment wrapText="1"/>
    </xf>
    <xf numFmtId="3" fontId="2" fillId="0" borderId="12" xfId="2" applyNumberFormat="1" applyBorder="1" applyAlignment="1">
      <alignment wrapText="1"/>
    </xf>
    <xf numFmtId="0" fontId="2" fillId="0" borderId="14" xfId="2" applyBorder="1" applyAlignment="1">
      <alignment wrapText="1"/>
    </xf>
    <xf numFmtId="0" fontId="0" fillId="0" borderId="2" xfId="0" applyBorder="1"/>
    <xf numFmtId="0" fontId="0" fillId="0" borderId="0" xfId="0" applyAlignment="1">
      <alignment vertical="top"/>
    </xf>
    <xf numFmtId="0" fontId="2" fillId="0" borderId="0" xfId="2" applyBorder="1" applyAlignment="1">
      <alignment wrapText="1"/>
    </xf>
    <xf numFmtId="0" fontId="2" fillId="0" borderId="5" xfId="2" applyBorder="1" applyAlignment="1">
      <alignment vertical="top" wrapText="1"/>
    </xf>
    <xf numFmtId="0" fontId="2" fillId="0" borderId="11" xfId="2" applyBorder="1" applyAlignment="1">
      <alignment vertical="top" wrapText="1"/>
    </xf>
    <xf numFmtId="0" fontId="2" fillId="0" borderId="12" xfId="2" applyBorder="1" applyAlignment="1">
      <alignment vertical="top" wrapText="1"/>
    </xf>
    <xf numFmtId="0" fontId="13" fillId="3" borderId="0" xfId="4" applyFont="1" applyFill="1"/>
    <xf numFmtId="0" fontId="0" fillId="3" borderId="0" xfId="0" applyFill="1"/>
    <xf numFmtId="0" fontId="3" fillId="3" borderId="0" xfId="0" applyFont="1" applyFill="1"/>
    <xf numFmtId="0" fontId="2" fillId="3" borderId="0" xfId="0" applyFont="1" applyFill="1"/>
    <xf numFmtId="14" fontId="3" fillId="3" borderId="0" xfId="4" applyNumberFormat="1" applyFont="1" applyFill="1" applyAlignment="1">
      <alignment horizontal="left"/>
    </xf>
    <xf numFmtId="0" fontId="2" fillId="0" borderId="13" xfId="2" applyBorder="1"/>
    <xf numFmtId="0" fontId="2" fillId="0" borderId="15" xfId="2" applyBorder="1"/>
    <xf numFmtId="0" fontId="2" fillId="0" borderId="14" xfId="2" applyBorder="1"/>
    <xf numFmtId="0" fontId="2" fillId="0" borderId="0" xfId="3" applyFont="1"/>
    <xf numFmtId="0" fontId="15" fillId="0" borderId="0" xfId="8" quotePrefix="1" applyFont="1"/>
    <xf numFmtId="0" fontId="2" fillId="0" borderId="13" xfId="2" applyBorder="1"/>
    <xf numFmtId="0" fontId="2" fillId="0" borderId="15" xfId="2" applyBorder="1"/>
    <xf numFmtId="0" fontId="2" fillId="0" borderId="14" xfId="2" applyBorder="1"/>
    <xf numFmtId="0" fontId="2" fillId="0" borderId="0" xfId="0" applyFont="1"/>
    <xf numFmtId="0" fontId="0" fillId="0" borderId="0" xfId="0" applyAlignment="1">
      <alignment vertical="center"/>
    </xf>
    <xf numFmtId="2" fontId="2" fillId="0" borderId="7" xfId="2" applyNumberFormat="1" applyBorder="1" applyAlignment="1">
      <alignment horizontal="right"/>
    </xf>
    <xf numFmtId="0" fontId="11" fillId="0" borderId="0" xfId="2" applyFont="1"/>
    <xf numFmtId="0" fontId="4" fillId="0" borderId="0" xfId="9"/>
    <xf numFmtId="0" fontId="4" fillId="0" borderId="2" xfId="9" applyBorder="1" applyAlignment="1">
      <alignment wrapText="1"/>
    </xf>
    <xf numFmtId="0" fontId="4" fillId="0" borderId="13" xfId="9" applyBorder="1"/>
    <xf numFmtId="0" fontId="4" fillId="0" borderId="14" xfId="9" applyBorder="1"/>
    <xf numFmtId="0" fontId="4" fillId="0" borderId="15" xfId="9" applyBorder="1"/>
    <xf numFmtId="0" fontId="3" fillId="0" borderId="2" xfId="3" applyBorder="1"/>
    <xf numFmtId="0" fontId="2" fillId="0" borderId="13" xfId="2" applyBorder="1"/>
    <xf numFmtId="0" fontId="2" fillId="0" borderId="15" xfId="2" applyBorder="1"/>
    <xf numFmtId="0" fontId="2" fillId="0" borderId="14" xfId="2" applyBorder="1"/>
    <xf numFmtId="0" fontId="2" fillId="0" borderId="5" xfId="2" applyBorder="1"/>
    <xf numFmtId="0" fontId="2" fillId="0" borderId="8" xfId="2" applyBorder="1"/>
    <xf numFmtId="0" fontId="2" fillId="0" borderId="7" xfId="2" applyBorder="1"/>
    <xf numFmtId="0" fontId="2" fillId="0" borderId="5" xfId="2" applyBorder="1" applyAlignment="1">
      <alignment horizontal="center"/>
    </xf>
    <xf numFmtId="0" fontId="2" fillId="0" borderId="12" xfId="2" applyBorder="1" applyAlignment="1">
      <alignment horizontal="center"/>
    </xf>
    <xf numFmtId="0" fontId="4" fillId="0" borderId="7" xfId="9" applyBorder="1" applyAlignment="1">
      <alignment wrapText="1"/>
    </xf>
    <xf numFmtId="0" fontId="4" fillId="0" borderId="3" xfId="9" applyBorder="1" applyAlignment="1">
      <alignment horizontal="right"/>
    </xf>
    <xf numFmtId="0" fontId="4" fillId="0" borderId="4" xfId="9" applyBorder="1" applyAlignment="1">
      <alignment horizontal="right"/>
    </xf>
    <xf numFmtId="0" fontId="4" fillId="0" borderId="13" xfId="9" applyBorder="1" applyAlignment="1">
      <alignment wrapText="1"/>
    </xf>
    <xf numFmtId="0" fontId="4" fillId="0" borderId="15" xfId="9" applyBorder="1" applyAlignment="1">
      <alignment wrapText="1"/>
    </xf>
    <xf numFmtId="0" fontId="2" fillId="0" borderId="13" xfId="2" applyBorder="1"/>
    <xf numFmtId="0" fontId="2" fillId="0" borderId="15" xfId="2" applyBorder="1"/>
    <xf numFmtId="0" fontId="2" fillId="0" borderId="10" xfId="2" applyBorder="1" applyAlignment="1">
      <alignment horizontal="center" wrapText="1"/>
    </xf>
    <xf numFmtId="0" fontId="2" fillId="0" borderId="14" xfId="2" applyBorder="1"/>
    <xf numFmtId="0" fontId="2" fillId="0" borderId="8" xfId="2" applyBorder="1"/>
    <xf numFmtId="0" fontId="2" fillId="0" borderId="7" xfId="2" applyBorder="1"/>
    <xf numFmtId="0" fontId="2" fillId="0" borderId="0" xfId="2" applyBorder="1" applyAlignment="1">
      <alignment horizontal="center" vertical="center"/>
    </xf>
    <xf numFmtId="0" fontId="15" fillId="3" borderId="0" xfId="8" applyFont="1" applyFill="1"/>
    <xf numFmtId="0" fontId="2" fillId="3" borderId="0" xfId="4" applyFont="1" applyFill="1"/>
    <xf numFmtId="0" fontId="19" fillId="0" borderId="0" xfId="3" applyFont="1"/>
    <xf numFmtId="164" fontId="2" fillId="0" borderId="7" xfId="2" applyNumberFormat="1" applyBorder="1" applyAlignment="1">
      <alignment wrapText="1"/>
    </xf>
    <xf numFmtId="164" fontId="2" fillId="0" borderId="0" xfId="2" applyNumberFormat="1" applyBorder="1" applyAlignment="1">
      <alignment wrapText="1"/>
    </xf>
    <xf numFmtId="164" fontId="2" fillId="0" borderId="6" xfId="2" applyNumberFormat="1" applyBorder="1" applyAlignment="1">
      <alignment horizontal="right" wrapText="1"/>
    </xf>
    <xf numFmtId="164" fontId="2" fillId="0" borderId="6" xfId="2" applyNumberFormat="1" applyBorder="1" applyAlignment="1">
      <alignment wrapText="1"/>
    </xf>
    <xf numFmtId="164" fontId="2" fillId="0" borderId="8" xfId="2" applyNumberFormat="1" applyBorder="1" applyAlignment="1">
      <alignment wrapText="1"/>
    </xf>
    <xf numFmtId="164" fontId="2" fillId="0" borderId="3" xfId="2" applyNumberFormat="1" applyBorder="1" applyAlignment="1">
      <alignment wrapText="1"/>
    </xf>
    <xf numFmtId="164" fontId="2" fillId="0" borderId="4" xfId="2" applyNumberFormat="1" applyBorder="1" applyAlignment="1">
      <alignment wrapText="1"/>
    </xf>
    <xf numFmtId="166" fontId="2" fillId="0" borderId="1" xfId="10" applyNumberFormat="1" applyFont="1" applyBorder="1" applyAlignment="1">
      <alignment vertical="top"/>
    </xf>
    <xf numFmtId="166" fontId="2" fillId="0" borderId="10" xfId="10" applyNumberFormat="1" applyFont="1" applyBorder="1" applyAlignment="1">
      <alignment vertical="top"/>
    </xf>
    <xf numFmtId="166" fontId="2" fillId="0" borderId="2" xfId="10" applyNumberFormat="1" applyFont="1" applyBorder="1" applyAlignment="1">
      <alignment vertical="top"/>
    </xf>
    <xf numFmtId="166" fontId="2" fillId="0" borderId="5" xfId="10" applyNumberFormat="1" applyFont="1" applyBorder="1" applyAlignment="1">
      <alignment vertical="top"/>
    </xf>
    <xf numFmtId="166" fontId="2" fillId="0" borderId="11" xfId="10" applyNumberFormat="1" applyFont="1" applyBorder="1" applyAlignment="1">
      <alignment vertical="top"/>
    </xf>
    <xf numFmtId="166" fontId="2" fillId="0" borderId="12" xfId="10" applyNumberFormat="1" applyFont="1" applyBorder="1" applyAlignment="1">
      <alignment vertical="top"/>
    </xf>
    <xf numFmtId="166" fontId="2" fillId="0" borderId="7" xfId="10" applyNumberFormat="1" applyFont="1" applyBorder="1" applyAlignment="1">
      <alignment vertical="top"/>
    </xf>
    <xf numFmtId="166" fontId="2" fillId="0" borderId="0" xfId="10" applyNumberFormat="1" applyFont="1" applyBorder="1" applyAlignment="1">
      <alignment vertical="top"/>
    </xf>
    <xf numFmtId="166" fontId="2" fillId="0" borderId="6" xfId="10" applyNumberFormat="1" applyFont="1" applyBorder="1" applyAlignment="1">
      <alignment vertical="top"/>
    </xf>
    <xf numFmtId="166" fontId="2" fillId="0" borderId="8" xfId="10" applyNumberFormat="1" applyFont="1" applyBorder="1" applyAlignment="1">
      <alignment vertical="top"/>
    </xf>
    <xf numFmtId="166" fontId="2" fillId="0" borderId="3" xfId="10" applyNumberFormat="1" applyFont="1" applyBorder="1" applyAlignment="1">
      <alignment vertical="top"/>
    </xf>
    <xf numFmtId="166" fontId="2" fillId="0" borderId="4" xfId="10" applyNumberFormat="1" applyFont="1" applyBorder="1" applyAlignment="1">
      <alignment vertical="top"/>
    </xf>
    <xf numFmtId="0" fontId="2" fillId="0" borderId="11" xfId="0" applyFont="1" applyBorder="1"/>
    <xf numFmtId="0" fontId="2" fillId="0" borderId="0" xfId="0" applyFont="1" applyBorder="1"/>
    <xf numFmtId="164" fontId="2" fillId="0" borderId="7" xfId="0" applyNumberFormat="1" applyFont="1" applyBorder="1"/>
    <xf numFmtId="164" fontId="2" fillId="0" borderId="0" xfId="0" applyNumberFormat="1" applyFont="1" applyBorder="1"/>
    <xf numFmtId="164" fontId="2" fillId="0" borderId="6" xfId="0" applyNumberFormat="1" applyFont="1" applyBorder="1"/>
    <xf numFmtId="164" fontId="2" fillId="0" borderId="0" xfId="0" applyNumberFormat="1" applyFont="1"/>
    <xf numFmtId="164" fontId="2" fillId="0" borderId="5" xfId="0" applyNumberFormat="1" applyFont="1" applyBorder="1"/>
    <xf numFmtId="164" fontId="2" fillId="0" borderId="11" xfId="0" applyNumberFormat="1" applyFont="1" applyBorder="1"/>
    <xf numFmtId="164" fontId="2" fillId="0" borderId="12" xfId="0" applyNumberFormat="1" applyFont="1" applyBorder="1"/>
    <xf numFmtId="164" fontId="2" fillId="0" borderId="8" xfId="0" applyNumberFormat="1" applyFont="1" applyBorder="1"/>
    <xf numFmtId="164" fontId="2" fillId="0" borderId="3" xfId="0" applyNumberFormat="1" applyFont="1" applyBorder="1"/>
    <xf numFmtId="164" fontId="2" fillId="0" borderId="4" xfId="0" applyNumberFormat="1" applyFont="1" applyBorder="1"/>
    <xf numFmtId="164" fontId="0" fillId="0" borderId="0" xfId="0" applyNumberFormat="1"/>
    <xf numFmtId="0" fontId="2" fillId="0" borderId="14" xfId="0" applyFont="1" applyBorder="1"/>
    <xf numFmtId="0" fontId="2" fillId="0" borderId="15" xfId="0" applyFont="1" applyBorder="1"/>
    <xf numFmtId="0" fontId="4" fillId="0" borderId="11" xfId="6" applyFont="1" applyBorder="1"/>
    <xf numFmtId="0" fontId="4" fillId="0" borderId="12" xfId="6" applyFont="1" applyBorder="1"/>
    <xf numFmtId="0" fontId="4" fillId="0" borderId="0" xfId="6" applyFont="1" applyBorder="1"/>
    <xf numFmtId="0" fontId="4" fillId="0" borderId="6" xfId="6" applyFont="1" applyBorder="1"/>
    <xf numFmtId="0" fontId="4" fillId="0" borderId="3" xfId="6" applyFont="1" applyBorder="1"/>
    <xf numFmtId="0" fontId="4" fillId="0" borderId="4" xfId="6" applyFont="1" applyBorder="1"/>
    <xf numFmtId="0" fontId="2" fillId="0" borderId="0" xfId="2" applyFill="1" applyBorder="1"/>
    <xf numFmtId="164" fontId="2" fillId="0" borderId="5" xfId="2" applyNumberFormat="1" applyBorder="1"/>
    <xf numFmtId="164" fontId="2" fillId="0" borderId="11" xfId="2" applyNumberFormat="1" applyBorder="1"/>
    <xf numFmtId="2" fontId="2" fillId="0" borderId="1" xfId="2" applyNumberFormat="1" applyBorder="1" applyAlignment="1">
      <alignment wrapText="1"/>
    </xf>
    <xf numFmtId="2" fontId="2" fillId="0" borderId="10" xfId="2" applyNumberFormat="1" applyBorder="1" applyAlignment="1">
      <alignment wrapText="1"/>
    </xf>
    <xf numFmtId="2" fontId="2" fillId="0" borderId="2" xfId="2" applyNumberFormat="1" applyBorder="1" applyAlignment="1">
      <alignment wrapText="1"/>
    </xf>
    <xf numFmtId="164" fontId="2" fillId="0" borderId="12" xfId="2" applyNumberFormat="1" applyBorder="1"/>
    <xf numFmtId="0" fontId="2" fillId="0" borderId="14" xfId="2" applyBorder="1" applyAlignment="1">
      <alignment horizontal="left" wrapText="1" indent="2"/>
    </xf>
    <xf numFmtId="0" fontId="2" fillId="0" borderId="15" xfId="2" applyBorder="1" applyAlignment="1">
      <alignment horizontal="left" wrapText="1" indent="2"/>
    </xf>
    <xf numFmtId="0" fontId="2" fillId="0" borderId="10" xfId="0" applyFont="1" applyFill="1" applyBorder="1"/>
    <xf numFmtId="0" fontId="0" fillId="0" borderId="0" xfId="0"/>
    <xf numFmtId="0" fontId="2" fillId="0" borderId="0" xfId="0" applyFont="1"/>
    <xf numFmtId="0" fontId="2" fillId="0" borderId="13" xfId="0" applyFont="1" applyBorder="1"/>
    <xf numFmtId="0" fontId="2" fillId="0" borderId="15" xfId="0" applyFont="1" applyBorder="1"/>
    <xf numFmtId="0" fontId="2" fillId="0" borderId="1" xfId="0" applyFont="1" applyBorder="1"/>
    <xf numFmtId="0" fontId="2" fillId="0" borderId="10" xfId="0" applyFont="1" applyBorder="1"/>
    <xf numFmtId="0" fontId="2" fillId="0" borderId="2" xfId="0" applyFont="1" applyBorder="1"/>
    <xf numFmtId="0" fontId="2" fillId="0" borderId="5" xfId="0" applyFont="1" applyBorder="1"/>
    <xf numFmtId="0" fontId="2" fillId="0" borderId="11" xfId="0" applyFont="1" applyBorder="1"/>
    <xf numFmtId="0" fontId="2" fillId="0" borderId="12" xfId="0" applyFont="1" applyBorder="1"/>
    <xf numFmtId="0" fontId="2" fillId="0" borderId="14" xfId="0" applyFont="1" applyBorder="1"/>
    <xf numFmtId="0" fontId="2" fillId="0" borderId="7" xfId="0" applyFont="1" applyBorder="1"/>
    <xf numFmtId="0" fontId="2" fillId="0" borderId="0" xfId="0" applyFont="1" applyBorder="1"/>
    <xf numFmtId="0" fontId="2" fillId="0" borderId="6" xfId="0" applyFont="1" applyBorder="1"/>
    <xf numFmtId="0" fontId="2" fillId="0" borderId="8" xfId="0" applyFont="1" applyBorder="1"/>
    <xf numFmtId="0" fontId="2" fillId="0" borderId="3" xfId="0" applyFont="1" applyBorder="1"/>
    <xf numFmtId="0" fontId="2" fillId="0" borderId="4" xfId="0" applyFont="1" applyBorder="1"/>
    <xf numFmtId="1" fontId="2" fillId="0" borderId="7" xfId="0" applyNumberFormat="1" applyFont="1" applyBorder="1"/>
    <xf numFmtId="1" fontId="2" fillId="0" borderId="0" xfId="0" applyNumberFormat="1" applyFont="1" applyBorder="1"/>
    <xf numFmtId="1" fontId="2" fillId="0" borderId="8" xfId="0" applyNumberFormat="1" applyFont="1" applyBorder="1"/>
    <xf numFmtId="1" fontId="2" fillId="0" borderId="3" xfId="0" applyNumberFormat="1" applyFont="1" applyBorder="1"/>
    <xf numFmtId="166" fontId="2" fillId="0" borderId="11" xfId="11" applyNumberFormat="1" applyFont="1" applyBorder="1"/>
    <xf numFmtId="166" fontId="2" fillId="0" borderId="0" xfId="11" applyNumberFormat="1" applyFont="1" applyBorder="1"/>
    <xf numFmtId="166" fontId="2" fillId="0" borderId="3" xfId="11" applyNumberFormat="1" applyFont="1" applyBorder="1"/>
    <xf numFmtId="0" fontId="2" fillId="0" borderId="1" xfId="0" applyFont="1" applyBorder="1" applyAlignment="1">
      <alignment wrapText="1"/>
    </xf>
    <xf numFmtId="0" fontId="2" fillId="0" borderId="10" xfId="0" applyFont="1" applyBorder="1" applyAlignment="1">
      <alignment wrapText="1"/>
    </xf>
    <xf numFmtId="0" fontId="2" fillId="0" borderId="2" xfId="0" applyFont="1" applyBorder="1" applyAlignment="1">
      <alignment wrapText="1"/>
    </xf>
    <xf numFmtId="0" fontId="2" fillId="0" borderId="0" xfId="0" applyFont="1" applyFill="1" applyBorder="1"/>
    <xf numFmtId="0" fontId="0" fillId="0" borderId="0" xfId="0" applyBorder="1"/>
    <xf numFmtId="0" fontId="0" fillId="0" borderId="3" xfId="0" applyBorder="1"/>
    <xf numFmtId="0" fontId="0" fillId="0" borderId="1" xfId="0" applyBorder="1"/>
    <xf numFmtId="0" fontId="0" fillId="0" borderId="12" xfId="0" applyBorder="1"/>
    <xf numFmtId="0" fontId="0" fillId="0" borderId="4" xfId="0" applyBorder="1"/>
    <xf numFmtId="0" fontId="2" fillId="0" borderId="6" xfId="0" applyFont="1" applyFill="1" applyBorder="1"/>
    <xf numFmtId="0" fontId="0" fillId="0" borderId="6" xfId="0" applyBorder="1"/>
    <xf numFmtId="0" fontId="2" fillId="0" borderId="2" xfId="0" applyFont="1" applyFill="1" applyBorder="1"/>
    <xf numFmtId="166" fontId="2" fillId="0" borderId="0" xfId="10" applyNumberFormat="1" applyFont="1" applyBorder="1"/>
    <xf numFmtId="166" fontId="2" fillId="0" borderId="6" xfId="10" applyNumberFormat="1" applyFont="1" applyBorder="1"/>
    <xf numFmtId="166" fontId="2" fillId="0" borderId="3" xfId="10" applyNumberFormat="1" applyFont="1" applyBorder="1"/>
    <xf numFmtId="166" fontId="2" fillId="0" borderId="4" xfId="10" applyNumberFormat="1" applyFont="1" applyBorder="1"/>
    <xf numFmtId="1" fontId="0" fillId="0" borderId="0" xfId="0" applyNumberFormat="1" applyBorder="1"/>
    <xf numFmtId="1" fontId="0" fillId="0" borderId="6" xfId="0" applyNumberFormat="1" applyBorder="1"/>
    <xf numFmtId="1" fontId="0" fillId="0" borderId="3" xfId="0" applyNumberFormat="1" applyBorder="1"/>
    <xf numFmtId="1" fontId="0" fillId="0" borderId="4" xfId="0" applyNumberFormat="1" applyBorder="1"/>
    <xf numFmtId="0" fontId="2" fillId="0" borderId="14" xfId="2" applyBorder="1" applyAlignment="1">
      <alignment horizontal="left" indent="2"/>
    </xf>
    <xf numFmtId="0" fontId="2" fillId="0" borderId="15" xfId="2" applyBorder="1" applyAlignment="1">
      <alignment horizontal="left" indent="2"/>
    </xf>
    <xf numFmtId="0" fontId="2" fillId="0" borderId="2" xfId="0" applyFont="1" applyBorder="1" applyAlignment="1">
      <alignment horizontal="left" vertical="center" wrapText="1"/>
    </xf>
    <xf numFmtId="2" fontId="2" fillId="0" borderId="0" xfId="2" applyNumberFormat="1" applyFont="1"/>
    <xf numFmtId="2" fontId="2" fillId="0" borderId="5" xfId="2" applyNumberFormat="1" applyFont="1" applyBorder="1"/>
    <xf numFmtId="2" fontId="2" fillId="0" borderId="11" xfId="2" applyNumberFormat="1" applyFont="1" applyBorder="1"/>
    <xf numFmtId="2" fontId="2" fillId="0" borderId="7" xfId="2" applyNumberFormat="1" applyFont="1" applyBorder="1"/>
    <xf numFmtId="2" fontId="2" fillId="0" borderId="0" xfId="2" applyNumberFormat="1" applyFont="1" applyBorder="1"/>
    <xf numFmtId="2" fontId="2" fillId="0" borderId="8" xfId="2" applyNumberFormat="1" applyFont="1" applyBorder="1"/>
    <xf numFmtId="2" fontId="2" fillId="0" borderId="3" xfId="2" applyNumberFormat="1" applyFont="1" applyBorder="1"/>
    <xf numFmtId="0" fontId="2" fillId="0" borderId="1" xfId="2" applyBorder="1" applyAlignment="1">
      <alignment horizontal="center"/>
    </xf>
    <xf numFmtId="0" fontId="2" fillId="0" borderId="10" xfId="2" applyBorder="1" applyAlignment="1">
      <alignment horizontal="center"/>
    </xf>
    <xf numFmtId="0" fontId="2" fillId="0" borderId="2" xfId="2" applyBorder="1" applyAlignment="1">
      <alignment horizontal="center"/>
    </xf>
    <xf numFmtId="0" fontId="2" fillId="0" borderId="0" xfId="2" applyAlignment="1">
      <alignment horizontal="left" wrapText="1"/>
    </xf>
    <xf numFmtId="0" fontId="2" fillId="0" borderId="13" xfId="2" applyBorder="1"/>
    <xf numFmtId="0" fontId="2" fillId="0" borderId="8" xfId="2" applyBorder="1"/>
    <xf numFmtId="0" fontId="2" fillId="0" borderId="15" xfId="2" applyBorder="1"/>
    <xf numFmtId="0" fontId="2" fillId="0" borderId="14" xfId="2" applyBorder="1"/>
    <xf numFmtId="0" fontId="2" fillId="0" borderId="5" xfId="2" applyBorder="1"/>
    <xf numFmtId="0" fontId="2" fillId="0" borderId="7" xfId="2" applyBorder="1"/>
    <xf numFmtId="0" fontId="2" fillId="0" borderId="8" xfId="2" applyBorder="1" applyAlignment="1">
      <alignment horizontal="center"/>
    </xf>
    <xf numFmtId="0" fontId="2" fillId="0" borderId="3" xfId="2" applyBorder="1" applyAlignment="1">
      <alignment horizontal="center"/>
    </xf>
    <xf numFmtId="0" fontId="3" fillId="0" borderId="0" xfId="3" applyFont="1"/>
    <xf numFmtId="0" fontId="4" fillId="0" borderId="10" xfId="0" applyFont="1" applyBorder="1"/>
    <xf numFmtId="0" fontId="4" fillId="0" borderId="15" xfId="0" applyFont="1" applyBorder="1"/>
    <xf numFmtId="0" fontId="4" fillId="0" borderId="13" xfId="0" applyFont="1" applyBorder="1"/>
    <xf numFmtId="0" fontId="0" fillId="0" borderId="13" xfId="0" applyFill="1" applyBorder="1"/>
    <xf numFmtId="0" fontId="2" fillId="0" borderId="14" xfId="0" applyFont="1" applyFill="1" applyBorder="1"/>
    <xf numFmtId="0" fontId="2" fillId="0" borderId="8" xfId="0" applyFont="1" applyFill="1" applyBorder="1"/>
    <xf numFmtId="0" fontId="2" fillId="0" borderId="7" xfId="0" applyFont="1" applyFill="1" applyBorder="1"/>
    <xf numFmtId="0" fontId="2" fillId="0" borderId="3" xfId="0" applyFont="1" applyFill="1" applyBorder="1" applyAlignment="1">
      <alignment wrapText="1"/>
    </xf>
    <xf numFmtId="0" fontId="2" fillId="0" borderId="4" xfId="0" applyFont="1" applyFill="1" applyBorder="1" applyAlignment="1">
      <alignment wrapText="1"/>
    </xf>
    <xf numFmtId="0" fontId="2" fillId="0" borderId="1" xfId="0" applyFont="1" applyFill="1" applyBorder="1" applyAlignment="1"/>
    <xf numFmtId="2" fontId="2" fillId="0" borderId="7" xfId="0" applyNumberFormat="1" applyFont="1" applyFill="1" applyBorder="1"/>
    <xf numFmtId="2" fontId="2" fillId="0" borderId="0" xfId="0" applyNumberFormat="1" applyFont="1" applyFill="1" applyBorder="1"/>
    <xf numFmtId="2" fontId="2" fillId="0" borderId="6" xfId="0" applyNumberFormat="1" applyFont="1" applyFill="1" applyBorder="1"/>
    <xf numFmtId="2" fontId="2" fillId="0" borderId="11" xfId="0" applyNumberFormat="1" applyFont="1" applyFill="1" applyBorder="1"/>
    <xf numFmtId="2" fontId="4" fillId="0" borderId="11" xfId="0" applyNumberFormat="1" applyFont="1" applyFill="1" applyBorder="1"/>
    <xf numFmtId="2" fontId="2" fillId="0" borderId="12" xfId="0" applyNumberFormat="1" applyFont="1" applyFill="1" applyBorder="1"/>
    <xf numFmtId="2" fontId="2" fillId="0" borderId="8" xfId="0" applyNumberFormat="1" applyFont="1" applyFill="1" applyBorder="1"/>
    <xf numFmtId="2" fontId="2" fillId="0" borderId="3" xfId="0" applyNumberFormat="1" applyFont="1" applyFill="1" applyBorder="1"/>
    <xf numFmtId="2" fontId="2" fillId="0" borderId="4" xfId="0" applyNumberFormat="1" applyFont="1" applyFill="1" applyBorder="1"/>
    <xf numFmtId="2" fontId="4" fillId="0" borderId="3" xfId="0" applyNumberFormat="1" applyFont="1" applyFill="1" applyBorder="1"/>
    <xf numFmtId="0" fontId="2" fillId="0" borderId="11" xfId="4" applyBorder="1" applyAlignment="1">
      <alignment wrapText="1"/>
    </xf>
    <xf numFmtId="0" fontId="2" fillId="0" borderId="0" xfId="4" applyBorder="1" applyAlignment="1">
      <alignment wrapText="1"/>
    </xf>
    <xf numFmtId="0" fontId="2" fillId="0" borderId="3" xfId="4" applyBorder="1" applyAlignment="1">
      <alignment wrapText="1"/>
    </xf>
    <xf numFmtId="0" fontId="1" fillId="0" borderId="0" xfId="1" applyFill="1"/>
    <xf numFmtId="0" fontId="4" fillId="0" borderId="0" xfId="13"/>
    <xf numFmtId="0" fontId="2" fillId="0" borderId="9" xfId="2" applyBorder="1" applyAlignment="1">
      <alignment horizontal="center" wrapText="1"/>
    </xf>
    <xf numFmtId="0" fontId="2" fillId="0" borderId="15" xfId="2" applyBorder="1" applyAlignment="1">
      <alignment wrapText="1"/>
    </xf>
    <xf numFmtId="0" fontId="2" fillId="0" borderId="15" xfId="2" applyBorder="1" applyAlignment="1"/>
    <xf numFmtId="0" fontId="2" fillId="0" borderId="14" xfId="2" applyBorder="1" applyAlignment="1"/>
    <xf numFmtId="0" fontId="2" fillId="0" borderId="5" xfId="2" applyBorder="1" applyAlignment="1"/>
    <xf numFmtId="0" fontId="2" fillId="0" borderId="7" xfId="2" applyBorder="1" applyAlignment="1"/>
    <xf numFmtId="0" fontId="2" fillId="0" borderId="8" xfId="2" applyBorder="1" applyAlignment="1"/>
    <xf numFmtId="1" fontId="2" fillId="3" borderId="7" xfId="2" applyNumberFormat="1" applyFill="1" applyBorder="1"/>
    <xf numFmtId="1" fontId="2" fillId="3" borderId="0" xfId="2" applyNumberFormat="1" applyFill="1" applyBorder="1"/>
    <xf numFmtId="1" fontId="2" fillId="3" borderId="6" xfId="2" applyNumberFormat="1" applyFill="1" applyBorder="1"/>
    <xf numFmtId="1" fontId="2" fillId="3" borderId="14" xfId="2" applyNumberFormat="1" applyFill="1" applyBorder="1"/>
    <xf numFmtId="3" fontId="4" fillId="3" borderId="14" xfId="0" applyNumberFormat="1" applyFont="1" applyFill="1" applyBorder="1"/>
    <xf numFmtId="2" fontId="2" fillId="5" borderId="6" xfId="2" applyNumberFormat="1" applyFill="1" applyBorder="1"/>
    <xf numFmtId="2" fontId="2" fillId="5" borderId="4" xfId="2" applyNumberFormat="1" applyFill="1" applyBorder="1"/>
    <xf numFmtId="2" fontId="2" fillId="3" borderId="12" xfId="2" applyNumberFormat="1" applyFill="1" applyBorder="1"/>
    <xf numFmtId="0" fontId="2" fillId="0" borderId="7" xfId="2" applyBorder="1"/>
    <xf numFmtId="0" fontId="4" fillId="0" borderId="5" xfId="9" applyBorder="1"/>
    <xf numFmtId="0" fontId="4" fillId="0" borderId="7" xfId="9" applyBorder="1"/>
    <xf numFmtId="0" fontId="2" fillId="0" borderId="0" xfId="2" applyFont="1"/>
    <xf numFmtId="0" fontId="2" fillId="0" borderId="0" xfId="2" applyFont="1" applyAlignment="1">
      <alignment wrapText="1"/>
    </xf>
    <xf numFmtId="0" fontId="2" fillId="0" borderId="10" xfId="2" applyBorder="1" applyAlignment="1"/>
    <xf numFmtId="0" fontId="2" fillId="0" borderId="3" xfId="2" applyBorder="1" applyAlignment="1"/>
    <xf numFmtId="0" fontId="2" fillId="0" borderId="0" xfId="2" applyFont="1" applyBorder="1"/>
    <xf numFmtId="0" fontId="2" fillId="0" borderId="0" xfId="0" applyFont="1" applyBorder="1" applyAlignment="1">
      <alignment wrapText="1"/>
    </xf>
    <xf numFmtId="2" fontId="2" fillId="0" borderId="0" xfId="0" applyNumberFormat="1" applyFont="1" applyBorder="1"/>
    <xf numFmtId="2" fontId="2" fillId="0" borderId="6" xfId="0" applyNumberFormat="1" applyFont="1" applyBorder="1"/>
    <xf numFmtId="2" fontId="2" fillId="0" borderId="3" xfId="0" applyNumberFormat="1" applyFont="1" applyBorder="1"/>
    <xf numFmtId="2" fontId="2" fillId="0" borderId="4" xfId="0" applyNumberFormat="1" applyFont="1" applyBorder="1"/>
    <xf numFmtId="2" fontId="2" fillId="0" borderId="7" xfId="0" applyNumberFormat="1" applyFont="1" applyBorder="1"/>
    <xf numFmtId="2" fontId="2" fillId="0" borderId="8" xfId="0" applyNumberFormat="1" applyFont="1" applyBorder="1"/>
    <xf numFmtId="0" fontId="2" fillId="0" borderId="6" xfId="0" applyFont="1" applyBorder="1" applyAlignment="1">
      <alignment wrapText="1"/>
    </xf>
    <xf numFmtId="0" fontId="2" fillId="0" borderId="4" xfId="0" applyFont="1" applyBorder="1" applyAlignment="1">
      <alignment wrapText="1"/>
    </xf>
    <xf numFmtId="0" fontId="2" fillId="0" borderId="3" xfId="2" applyBorder="1" applyAlignment="1">
      <alignment vertical="top" wrapText="1"/>
    </xf>
    <xf numFmtId="0" fontId="2" fillId="0" borderId="1" xfId="2" applyBorder="1" applyAlignment="1"/>
    <xf numFmtId="0" fontId="2" fillId="0" borderId="4" xfId="2" applyBorder="1" applyAlignment="1">
      <alignment wrapText="1"/>
    </xf>
    <xf numFmtId="0" fontId="2" fillId="0" borderId="7" xfId="4" applyBorder="1" applyAlignment="1">
      <alignment wrapText="1"/>
    </xf>
    <xf numFmtId="0" fontId="2" fillId="0" borderId="8" xfId="4" applyBorder="1" applyAlignment="1">
      <alignment wrapText="1"/>
    </xf>
    <xf numFmtId="4" fontId="4" fillId="0" borderId="6" xfId="0" applyNumberFormat="1" applyFont="1" applyBorder="1"/>
    <xf numFmtId="4" fontId="4" fillId="0" borderId="4" xfId="0" applyNumberFormat="1" applyFont="1" applyBorder="1"/>
    <xf numFmtId="4" fontId="4" fillId="0" borderId="7" xfId="0" applyNumberFormat="1" applyFont="1" applyBorder="1"/>
    <xf numFmtId="4" fontId="4" fillId="0" borderId="8" xfId="0" applyNumberFormat="1" applyFont="1" applyBorder="1"/>
    <xf numFmtId="4" fontId="4" fillId="0" borderId="3" xfId="0" applyNumberFormat="1" applyFont="1" applyFill="1" applyBorder="1"/>
    <xf numFmtId="2" fontId="2" fillId="3" borderId="4" xfId="2" applyNumberFormat="1" applyFill="1" applyBorder="1"/>
    <xf numFmtId="2" fontId="6" fillId="0" borderId="4" xfId="2" applyNumberFormat="1" applyFont="1" applyFill="1" applyBorder="1"/>
    <xf numFmtId="9" fontId="0" fillId="0" borderId="0" xfId="18" applyNumberFormat="1" applyFont="1"/>
    <xf numFmtId="2" fontId="2" fillId="0" borderId="5" xfId="0" applyNumberFormat="1" applyFont="1" applyBorder="1"/>
    <xf numFmtId="2" fontId="2" fillId="0" borderId="11" xfId="0" applyNumberFormat="1" applyFont="1" applyBorder="1"/>
    <xf numFmtId="2" fontId="2" fillId="0" borderId="12" xfId="0" applyNumberFormat="1" applyFont="1" applyBorder="1"/>
    <xf numFmtId="1" fontId="2" fillId="0" borderId="6" xfId="0" applyNumberFormat="1" applyFont="1" applyBorder="1"/>
    <xf numFmtId="1" fontId="2" fillId="0" borderId="4" xfId="0" applyNumberFormat="1" applyFont="1" applyBorder="1"/>
    <xf numFmtId="0" fontId="0" fillId="0" borderId="0" xfId="0" applyFont="1"/>
    <xf numFmtId="166" fontId="2" fillId="0" borderId="7" xfId="10" applyNumberFormat="1" applyFont="1" applyBorder="1"/>
    <xf numFmtId="166" fontId="2" fillId="0" borderId="8" xfId="10" applyNumberFormat="1" applyFont="1" applyBorder="1"/>
    <xf numFmtId="166" fontId="2" fillId="0" borderId="5" xfId="10" applyNumberFormat="1" applyFont="1" applyBorder="1"/>
    <xf numFmtId="166" fontId="2" fillId="0" borderId="11" xfId="10" applyNumberFormat="1" applyFont="1" applyBorder="1"/>
    <xf numFmtId="166" fontId="2" fillId="0" borderId="12" xfId="10" applyNumberFormat="1" applyFont="1" applyBorder="1"/>
    <xf numFmtId="0" fontId="2" fillId="0" borderId="1" xfId="0" applyFont="1" applyBorder="1" applyAlignment="1">
      <alignment horizontal="left" vertical="center" wrapText="1"/>
    </xf>
    <xf numFmtId="166" fontId="2" fillId="0" borderId="1" xfId="10" applyNumberFormat="1" applyFont="1" applyBorder="1"/>
    <xf numFmtId="166" fontId="2" fillId="0" borderId="10" xfId="10" applyNumberFormat="1" applyFont="1" applyBorder="1"/>
    <xf numFmtId="166" fontId="2" fillId="0" borderId="2" xfId="10" applyNumberFormat="1" applyFont="1" applyBorder="1"/>
    <xf numFmtId="2" fontId="2" fillId="0" borderId="1" xfId="0" applyNumberFormat="1" applyFont="1" applyBorder="1"/>
    <xf numFmtId="2" fontId="2" fillId="0" borderId="10" xfId="0" applyNumberFormat="1" applyFont="1" applyBorder="1"/>
    <xf numFmtId="2" fontId="2" fillId="0" borderId="2" xfId="0" applyNumberFormat="1" applyFont="1" applyBorder="1"/>
    <xf numFmtId="0" fontId="2" fillId="0" borderId="1" xfId="0" applyFont="1" applyBorder="1" applyAlignment="1">
      <alignment vertical="center"/>
    </xf>
    <xf numFmtId="1" fontId="2" fillId="0" borderId="1" xfId="0" applyNumberFormat="1" applyFont="1" applyBorder="1"/>
    <xf numFmtId="1" fontId="2" fillId="0" borderId="10" xfId="0" applyNumberFormat="1" applyFont="1" applyBorder="1"/>
    <xf numFmtId="1" fontId="2" fillId="0" borderId="2" xfId="0" applyNumberFormat="1" applyFont="1" applyBorder="1"/>
    <xf numFmtId="1" fontId="2" fillId="0" borderId="5" xfId="0" applyNumberFormat="1" applyFont="1" applyBorder="1"/>
    <xf numFmtId="1" fontId="2" fillId="0" borderId="11" xfId="0" applyNumberFormat="1" applyFont="1" applyBorder="1"/>
    <xf numFmtId="1" fontId="2" fillId="0" borderId="12" xfId="0" applyNumberFormat="1" applyFont="1" applyBorder="1"/>
    <xf numFmtId="0" fontId="2" fillId="0" borderId="3" xfId="2" applyBorder="1" applyAlignment="1">
      <alignment wrapText="1"/>
    </xf>
    <xf numFmtId="0" fontId="2" fillId="0" borderId="8" xfId="0" applyFont="1" applyBorder="1" applyAlignment="1">
      <alignment wrapText="1"/>
    </xf>
    <xf numFmtId="0" fontId="2" fillId="0" borderId="3" xfId="0" applyFont="1" applyBorder="1" applyAlignment="1">
      <alignment wrapText="1"/>
    </xf>
    <xf numFmtId="0" fontId="2" fillId="0" borderId="7" xfId="0" applyFont="1" applyBorder="1" applyAlignment="1">
      <alignment wrapText="1"/>
    </xf>
    <xf numFmtId="2" fontId="2" fillId="0" borderId="9" xfId="0" applyNumberFormat="1" applyFont="1" applyBorder="1"/>
    <xf numFmtId="166" fontId="2" fillId="0" borderId="13" xfId="10" applyNumberFormat="1" applyFont="1" applyBorder="1"/>
    <xf numFmtId="166" fontId="2" fillId="0" borderId="14" xfId="10" applyNumberFormat="1" applyFont="1" applyBorder="1"/>
    <xf numFmtId="166" fontId="2" fillId="0" borderId="15" xfId="10" applyNumberFormat="1" applyFont="1" applyBorder="1"/>
    <xf numFmtId="2" fontId="2" fillId="0" borderId="13" xfId="0" applyNumberFormat="1" applyFont="1" applyBorder="1"/>
    <xf numFmtId="2" fontId="2" fillId="0" borderId="14" xfId="0" applyNumberFormat="1" applyFont="1" applyBorder="1"/>
    <xf numFmtId="2" fontId="2" fillId="0" borderId="15" xfId="0" applyNumberFormat="1" applyFont="1" applyBorder="1"/>
    <xf numFmtId="166" fontId="2" fillId="3" borderId="7" xfId="10" applyNumberFormat="1" applyFont="1" applyFill="1" applyBorder="1"/>
    <xf numFmtId="166" fontId="2" fillId="3" borderId="6" xfId="10" applyNumberFormat="1" applyFont="1" applyFill="1" applyBorder="1"/>
    <xf numFmtId="2" fontId="2" fillId="3" borderId="14" xfId="0" applyNumberFormat="1" applyFont="1" applyFill="1" applyBorder="1"/>
    <xf numFmtId="2" fontId="2" fillId="3" borderId="6" xfId="0" applyNumberFormat="1" applyFont="1" applyFill="1" applyBorder="1"/>
    <xf numFmtId="2" fontId="2" fillId="3" borderId="0" xfId="0" applyNumberFormat="1" applyFont="1" applyFill="1" applyBorder="1"/>
    <xf numFmtId="0" fontId="2" fillId="3" borderId="7" xfId="0" applyFont="1" applyFill="1" applyBorder="1"/>
    <xf numFmtId="0" fontId="2" fillId="3" borderId="0" xfId="0" applyFont="1" applyFill="1" applyBorder="1"/>
    <xf numFmtId="0" fontId="2" fillId="0" borderId="9" xfId="2" applyFont="1" applyBorder="1"/>
    <xf numFmtId="2" fontId="2" fillId="0" borderId="5" xfId="0" applyNumberFormat="1" applyFont="1" applyBorder="1" applyAlignment="1">
      <alignment horizontal="right"/>
    </xf>
    <xf numFmtId="2" fontId="2" fillId="0" borderId="11" xfId="0" applyNumberFormat="1" applyFont="1" applyBorder="1" applyAlignment="1">
      <alignment horizontal="right"/>
    </xf>
    <xf numFmtId="2" fontId="2" fillId="0" borderId="12" xfId="0" applyNumberFormat="1" applyFont="1" applyBorder="1" applyAlignment="1">
      <alignment horizontal="right"/>
    </xf>
    <xf numFmtId="2" fontId="2" fillId="0" borderId="7" xfId="0" applyNumberFormat="1" applyFont="1" applyBorder="1" applyAlignment="1">
      <alignment horizontal="right"/>
    </xf>
    <xf numFmtId="2" fontId="2" fillId="0" borderId="0" xfId="0" applyNumberFormat="1" applyFont="1" applyBorder="1" applyAlignment="1">
      <alignment horizontal="right"/>
    </xf>
    <xf numFmtId="2" fontId="2" fillId="0" borderId="6" xfId="0" applyNumberFormat="1" applyFont="1" applyBorder="1" applyAlignment="1">
      <alignment horizontal="right"/>
    </xf>
    <xf numFmtId="2" fontId="2" fillId="0" borderId="8" xfId="0" applyNumberFormat="1" applyFont="1" applyBorder="1" applyAlignment="1">
      <alignment horizontal="right"/>
    </xf>
    <xf numFmtId="2" fontId="2" fillId="0" borderId="3" xfId="0" applyNumberFormat="1" applyFont="1" applyBorder="1" applyAlignment="1">
      <alignment horizontal="right"/>
    </xf>
    <xf numFmtId="2" fontId="2" fillId="0" borderId="4" xfId="0" applyNumberFormat="1" applyFont="1" applyBorder="1" applyAlignment="1">
      <alignment horizontal="right"/>
    </xf>
    <xf numFmtId="166" fontId="2" fillId="0" borderId="7" xfId="10" applyNumberFormat="1" applyFont="1" applyBorder="1" applyAlignment="1">
      <alignment horizontal="center"/>
    </xf>
    <xf numFmtId="166" fontId="2" fillId="0" borderId="0" xfId="10" applyNumberFormat="1" applyFont="1" applyBorder="1" applyAlignment="1">
      <alignment horizontal="center"/>
    </xf>
    <xf numFmtId="166" fontId="2" fillId="0" borderId="6" xfId="10" applyNumberFormat="1" applyFont="1" applyBorder="1" applyAlignment="1">
      <alignment horizontal="center"/>
    </xf>
    <xf numFmtId="166" fontId="2" fillId="0" borderId="8" xfId="10" applyNumberFormat="1" applyFont="1" applyBorder="1" applyAlignment="1">
      <alignment horizontal="center"/>
    </xf>
    <xf numFmtId="166" fontId="2" fillId="0" borderId="3" xfId="10" applyNumberFormat="1" applyFont="1" applyBorder="1" applyAlignment="1">
      <alignment horizontal="center"/>
    </xf>
    <xf numFmtId="166" fontId="2" fillId="0" borderId="4" xfId="10" applyNumberFormat="1" applyFont="1" applyBorder="1" applyAlignment="1">
      <alignment horizontal="center"/>
    </xf>
    <xf numFmtId="166" fontId="2" fillId="0" borderId="8" xfId="10" applyNumberFormat="1" applyFont="1" applyBorder="1" applyAlignment="1">
      <alignment wrapText="1"/>
    </xf>
    <xf numFmtId="166" fontId="2" fillId="0" borderId="3" xfId="10" applyNumberFormat="1" applyFont="1" applyBorder="1" applyAlignment="1">
      <alignment wrapText="1"/>
    </xf>
    <xf numFmtId="166" fontId="2" fillId="0" borderId="4" xfId="10" applyNumberFormat="1" applyFont="1" applyBorder="1" applyAlignment="1">
      <alignment wrapText="1"/>
    </xf>
    <xf numFmtId="166" fontId="2" fillId="0" borderId="5" xfId="10" applyNumberFormat="1" applyFont="1" applyBorder="1" applyAlignment="1">
      <alignment horizontal="center"/>
    </xf>
    <xf numFmtId="166" fontId="2" fillId="0" borderId="11" xfId="10" applyNumberFormat="1" applyFont="1" applyBorder="1" applyAlignment="1">
      <alignment horizontal="center"/>
    </xf>
    <xf numFmtId="166" fontId="2" fillId="0" borderId="12" xfId="10" applyNumberFormat="1" applyFont="1" applyBorder="1" applyAlignment="1">
      <alignment horizontal="center"/>
    </xf>
    <xf numFmtId="0" fontId="4" fillId="0" borderId="0" xfId="2" applyFont="1"/>
    <xf numFmtId="0" fontId="4" fillId="0" borderId="6" xfId="9" applyBorder="1"/>
    <xf numFmtId="0" fontId="4" fillId="0" borderId="1" xfId="9" applyBorder="1" applyAlignment="1">
      <alignment wrapText="1"/>
    </xf>
    <xf numFmtId="3" fontId="4" fillId="0" borderId="11" xfId="9" applyNumberFormat="1" applyBorder="1" applyAlignment="1">
      <alignment horizontal="right"/>
    </xf>
    <xf numFmtId="3" fontId="4" fillId="0" borderId="12" xfId="9" applyNumberFormat="1" applyBorder="1" applyAlignment="1">
      <alignment horizontal="right"/>
    </xf>
    <xf numFmtId="0" fontId="4" fillId="0" borderId="7" xfId="9" applyBorder="1" applyAlignment="1">
      <alignment horizontal="left" wrapText="1" indent="2"/>
    </xf>
    <xf numFmtId="0" fontId="4" fillId="0" borderId="12" xfId="9" applyBorder="1"/>
    <xf numFmtId="2" fontId="4" fillId="0" borderId="1" xfId="9" applyNumberFormat="1" applyBorder="1" applyAlignment="1">
      <alignment horizontal="right"/>
    </xf>
    <xf numFmtId="2" fontId="4" fillId="0" borderId="7" xfId="9" applyNumberFormat="1" applyBorder="1" applyAlignment="1">
      <alignment horizontal="right"/>
    </xf>
    <xf numFmtId="2" fontId="4" fillId="0" borderId="10" xfId="9" applyNumberFormat="1" applyBorder="1" applyAlignment="1">
      <alignment horizontal="right"/>
    </xf>
    <xf numFmtId="2" fontId="4" fillId="0" borderId="2" xfId="9" applyNumberFormat="1" applyBorder="1" applyAlignment="1">
      <alignment horizontal="right"/>
    </xf>
    <xf numFmtId="2" fontId="4" fillId="0" borderId="11" xfId="9" applyNumberFormat="1" applyBorder="1" applyAlignment="1">
      <alignment horizontal="right"/>
    </xf>
    <xf numFmtId="2" fontId="4" fillId="0" borderId="0" xfId="9" applyNumberFormat="1" applyBorder="1" applyAlignment="1">
      <alignment horizontal="right"/>
    </xf>
    <xf numFmtId="2" fontId="4" fillId="0" borderId="6" xfId="9" applyNumberFormat="1" applyBorder="1" applyAlignment="1">
      <alignment horizontal="right"/>
    </xf>
    <xf numFmtId="2" fontId="4" fillId="0" borderId="12" xfId="9" applyNumberFormat="1" applyBorder="1" applyAlignment="1">
      <alignment horizontal="right"/>
    </xf>
    <xf numFmtId="166" fontId="4" fillId="0" borderId="5" xfId="10" applyNumberFormat="1" applyFont="1" applyBorder="1" applyAlignment="1">
      <alignment horizontal="right"/>
    </xf>
    <xf numFmtId="167" fontId="4" fillId="0" borderId="8" xfId="9" applyNumberFormat="1" applyBorder="1" applyAlignment="1">
      <alignment horizontal="right"/>
    </xf>
    <xf numFmtId="2" fontId="4" fillId="0" borderId="9" xfId="9" applyNumberFormat="1" applyBorder="1" applyAlignment="1">
      <alignment horizontal="right"/>
    </xf>
    <xf numFmtId="2" fontId="4" fillId="0" borderId="14" xfId="9" applyNumberFormat="1" applyBorder="1" applyAlignment="1">
      <alignment horizontal="right"/>
    </xf>
    <xf numFmtId="166" fontId="4" fillId="0" borderId="13" xfId="10" applyNumberFormat="1" applyFont="1" applyBorder="1" applyAlignment="1">
      <alignment horizontal="right"/>
    </xf>
    <xf numFmtId="167" fontId="4" fillId="0" borderId="15" xfId="9" applyNumberFormat="1" applyBorder="1" applyAlignment="1">
      <alignment horizontal="right"/>
    </xf>
    <xf numFmtId="2" fontId="4" fillId="0" borderId="13" xfId="9" applyNumberFormat="1" applyBorder="1" applyAlignment="1">
      <alignment horizontal="right"/>
    </xf>
    <xf numFmtId="2" fontId="4" fillId="0" borderId="15" xfId="9" applyNumberFormat="1" applyBorder="1" applyAlignment="1">
      <alignment horizontal="right"/>
    </xf>
    <xf numFmtId="164" fontId="4" fillId="0" borderId="14" xfId="9" applyNumberFormat="1" applyBorder="1" applyAlignment="1">
      <alignment horizontal="right"/>
    </xf>
    <xf numFmtId="1" fontId="4" fillId="0" borderId="13" xfId="9" applyNumberFormat="1" applyBorder="1" applyAlignment="1">
      <alignment horizontal="right"/>
    </xf>
    <xf numFmtId="0" fontId="21" fillId="0" borderId="0" xfId="0" applyFont="1" applyBorder="1"/>
    <xf numFmtId="0" fontId="3" fillId="0" borderId="0" xfId="0" applyFont="1" applyBorder="1"/>
    <xf numFmtId="0" fontId="22" fillId="0" borderId="0" xfId="8" applyFont="1" applyFill="1" applyAlignment="1">
      <alignment horizontal="left"/>
    </xf>
    <xf numFmtId="0" fontId="4" fillId="0" borderId="0" xfId="0" applyFont="1" applyFill="1" applyBorder="1" applyAlignment="1"/>
    <xf numFmtId="0" fontId="4" fillId="0" borderId="0" xfId="17" applyFont="1" applyFill="1"/>
    <xf numFmtId="0" fontId="13" fillId="0" borderId="0" xfId="0" applyFont="1" applyBorder="1"/>
    <xf numFmtId="0" fontId="24" fillId="0" borderId="0" xfId="0" applyFont="1" applyFill="1" applyBorder="1" applyAlignment="1">
      <alignment horizontal="left"/>
    </xf>
    <xf numFmtId="166" fontId="2" fillId="0" borderId="0" xfId="10" applyNumberFormat="1" applyFont="1" applyFill="1" applyBorder="1"/>
    <xf numFmtId="0" fontId="2" fillId="0" borderId="0" xfId="0" applyFont="1" applyFill="1"/>
    <xf numFmtId="0" fontId="2" fillId="0" borderId="9" xfId="2" applyBorder="1" applyAlignment="1">
      <alignment horizontal="center"/>
    </xf>
    <xf numFmtId="2" fontId="6" fillId="0" borderId="14" xfId="2" applyNumberFormat="1" applyFont="1" applyBorder="1"/>
    <xf numFmtId="2" fontId="2" fillId="3" borderId="14" xfId="2" applyNumberFormat="1" applyFill="1" applyBorder="1"/>
    <xf numFmtId="2" fontId="2" fillId="3" borderId="15" xfId="2" applyNumberFormat="1" applyFill="1" applyBorder="1"/>
    <xf numFmtId="2" fontId="6" fillId="0" borderId="15" xfId="2" applyNumberFormat="1" applyFont="1" applyBorder="1"/>
    <xf numFmtId="2" fontId="2" fillId="5" borderId="14" xfId="2" applyNumberFormat="1" applyFill="1" applyBorder="1"/>
    <xf numFmtId="2" fontId="6" fillId="0" borderId="14" xfId="2" applyNumberFormat="1" applyFont="1" applyFill="1" applyBorder="1"/>
    <xf numFmtId="2" fontId="6" fillId="0" borderId="15" xfId="2" applyNumberFormat="1" applyFont="1" applyFill="1" applyBorder="1"/>
    <xf numFmtId="2" fontId="2" fillId="0" borderId="14" xfId="2" applyNumberFormat="1" applyFill="1" applyBorder="1"/>
    <xf numFmtId="2" fontId="2" fillId="5" borderId="15" xfId="2" applyNumberFormat="1" applyFill="1" applyBorder="1"/>
    <xf numFmtId="0" fontId="2" fillId="0" borderId="15" xfId="0" applyFont="1" applyFill="1" applyBorder="1" applyAlignment="1">
      <alignment vertical="center"/>
    </xf>
    <xf numFmtId="2" fontId="2" fillId="0" borderId="10" xfId="0" applyNumberFormat="1" applyFont="1" applyFill="1" applyBorder="1"/>
    <xf numFmtId="0" fontId="2" fillId="0" borderId="9" xfId="0" applyFont="1" applyFill="1" applyBorder="1"/>
    <xf numFmtId="2" fontId="2" fillId="0" borderId="13" xfId="0" applyNumberFormat="1" applyFont="1" applyFill="1" applyBorder="1"/>
    <xf numFmtId="2" fontId="2" fillId="0" borderId="14" xfId="0" applyNumberFormat="1" applyFont="1" applyFill="1" applyBorder="1"/>
    <xf numFmtId="2" fontId="2" fillId="0" borderId="15" xfId="0" applyNumberFormat="1" applyFont="1" applyFill="1" applyBorder="1"/>
    <xf numFmtId="2" fontId="2" fillId="0" borderId="9" xfId="0" applyNumberFormat="1" applyFont="1" applyFill="1" applyBorder="1"/>
    <xf numFmtId="164" fontId="2" fillId="0" borderId="13" xfId="0" applyNumberFormat="1" applyFont="1" applyFill="1" applyBorder="1"/>
    <xf numFmtId="164" fontId="2" fillId="0" borderId="14" xfId="0" applyNumberFormat="1" applyFont="1" applyFill="1" applyBorder="1"/>
    <xf numFmtId="164" fontId="2" fillId="0" borderId="15" xfId="0" applyNumberFormat="1" applyFont="1" applyFill="1" applyBorder="1"/>
    <xf numFmtId="164" fontId="2" fillId="0" borderId="9" xfId="0" applyNumberFormat="1" applyFont="1" applyFill="1" applyBorder="1"/>
    <xf numFmtId="0" fontId="2" fillId="0" borderId="13" xfId="2" applyBorder="1"/>
    <xf numFmtId="0" fontId="2" fillId="0" borderId="1" xfId="2" applyBorder="1" applyAlignment="1">
      <alignment horizontal="center" wrapText="1"/>
    </xf>
    <xf numFmtId="0" fontId="2" fillId="0" borderId="2" xfId="2" applyBorder="1" applyAlignment="1">
      <alignment horizontal="center" wrapText="1"/>
    </xf>
    <xf numFmtId="0" fontId="2" fillId="0" borderId="14" xfId="2" applyBorder="1"/>
    <xf numFmtId="0" fontId="2" fillId="0" borderId="5" xfId="0" applyFont="1" applyBorder="1" applyAlignment="1">
      <alignment wrapText="1"/>
    </xf>
    <xf numFmtId="0" fontId="15" fillId="0" borderId="0" xfId="8" applyFont="1" applyFill="1" applyBorder="1"/>
    <xf numFmtId="0" fontId="15" fillId="0" borderId="0" xfId="8" applyFont="1" applyFill="1" applyAlignment="1">
      <alignment horizontal="left"/>
    </xf>
    <xf numFmtId="0" fontId="2" fillId="0" borderId="13" xfId="2" applyBorder="1"/>
    <xf numFmtId="0" fontId="2" fillId="0" borderId="14" xfId="2" applyBorder="1"/>
    <xf numFmtId="0" fontId="2" fillId="0" borderId="15" xfId="2" applyBorder="1"/>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vertical="center" wrapText="1"/>
    </xf>
    <xf numFmtId="11" fontId="2" fillId="0" borderId="7" xfId="0" applyNumberFormat="1"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9" xfId="0" applyFont="1" applyBorder="1"/>
    <xf numFmtId="0" fontId="2" fillId="0" borderId="9"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2" fontId="2" fillId="0" borderId="0" xfId="2" applyNumberFormat="1" applyBorder="1" applyAlignment="1">
      <alignment horizontal="right"/>
    </xf>
    <xf numFmtId="11" fontId="2" fillId="0" borderId="8" xfId="0" applyNumberFormat="1" applyFont="1" applyBorder="1" applyAlignment="1">
      <alignment vertical="center" wrapText="1"/>
    </xf>
    <xf numFmtId="0" fontId="2" fillId="0" borderId="9" xfId="0" applyFont="1" applyBorder="1" applyAlignment="1">
      <alignment horizontal="left"/>
    </xf>
    <xf numFmtId="11" fontId="2" fillId="0" borderId="1" xfId="0" applyNumberFormat="1" applyFont="1" applyBorder="1" applyAlignment="1">
      <alignment vertical="center" wrapText="1"/>
    </xf>
    <xf numFmtId="0" fontId="15" fillId="0" borderId="0" xfId="8" applyFont="1"/>
    <xf numFmtId="0" fontId="2" fillId="0" borderId="12" xfId="0" applyFont="1" applyBorder="1" applyAlignment="1">
      <alignment horizontal="center"/>
    </xf>
    <xf numFmtId="0" fontId="2" fillId="0" borderId="4" xfId="0" applyFont="1" applyBorder="1" applyAlignment="1">
      <alignment horizontal="center"/>
    </xf>
    <xf numFmtId="0" fontId="2" fillId="0" borderId="14" xfId="2" applyBorder="1"/>
    <xf numFmtId="0" fontId="2" fillId="0" borderId="15" xfId="2" applyBorder="1"/>
    <xf numFmtId="0" fontId="2" fillId="0" borderId="13" xfId="2" applyBorder="1" applyAlignment="1">
      <alignment horizontal="center"/>
    </xf>
    <xf numFmtId="0" fontId="2" fillId="0" borderId="15" xfId="2" applyBorder="1" applyAlignment="1">
      <alignment horizontal="center"/>
    </xf>
    <xf numFmtId="9" fontId="0" fillId="0" borderId="0" xfId="0" applyNumberFormat="1"/>
    <xf numFmtId="1" fontId="0" fillId="0" borderId="0" xfId="0" applyNumberFormat="1"/>
    <xf numFmtId="0" fontId="2" fillId="0" borderId="8" xfId="2" applyBorder="1"/>
    <xf numFmtId="0" fontId="2" fillId="0" borderId="11" xfId="2" applyFill="1" applyBorder="1" applyAlignment="1">
      <alignment horizontal="left"/>
    </xf>
    <xf numFmtId="0" fontId="2" fillId="0" borderId="12" xfId="2" applyFill="1" applyBorder="1" applyAlignment="1">
      <alignment horizontal="left"/>
    </xf>
    <xf numFmtId="0" fontId="2" fillId="0" borderId="5" xfId="2" applyFill="1" applyBorder="1" applyAlignment="1">
      <alignment horizontal="left"/>
    </xf>
    <xf numFmtId="164" fontId="4" fillId="0" borderId="0" xfId="6" applyNumberFormat="1" applyFont="1" applyBorder="1"/>
    <xf numFmtId="164" fontId="4" fillId="0" borderId="6" xfId="6" applyNumberFormat="1" applyFont="1" applyBorder="1"/>
    <xf numFmtId="0" fontId="2" fillId="0" borderId="0" xfId="0" applyFont="1" applyBorder="1" applyAlignment="1">
      <alignment wrapText="1"/>
    </xf>
    <xf numFmtId="0" fontId="4" fillId="0" borderId="0" xfId="8" applyFont="1" applyFill="1" applyAlignment="1">
      <alignment wrapText="1"/>
    </xf>
    <xf numFmtId="0" fontId="2" fillId="0" borderId="0" xfId="0" applyFont="1" applyFill="1" applyAlignment="1">
      <alignment horizontal="left" vertical="top" wrapText="1"/>
    </xf>
    <xf numFmtId="0" fontId="2" fillId="0" borderId="1" xfId="2" applyBorder="1" applyAlignment="1">
      <alignment horizontal="center"/>
    </xf>
    <xf numFmtId="0" fontId="2" fillId="0" borderId="10" xfId="2" applyBorder="1" applyAlignment="1">
      <alignment horizontal="center"/>
    </xf>
    <xf numFmtId="0" fontId="2" fillId="0" borderId="2" xfId="2" applyBorder="1" applyAlignment="1">
      <alignment horizontal="center"/>
    </xf>
    <xf numFmtId="0" fontId="2" fillId="0" borderId="0" xfId="2" applyAlignment="1">
      <alignment horizontal="left" wrapText="1"/>
    </xf>
    <xf numFmtId="0" fontId="2" fillId="0" borderId="0" xfId="2" applyAlignment="1">
      <alignment horizontal="left" vertical="top" wrapText="1"/>
    </xf>
    <xf numFmtId="0" fontId="2" fillId="0" borderId="1" xfId="2" applyBorder="1" applyAlignment="1">
      <alignment horizontal="center" vertical="top"/>
    </xf>
    <xf numFmtId="0" fontId="2" fillId="0" borderId="10" xfId="2" applyBorder="1" applyAlignment="1">
      <alignment horizontal="center" vertical="top"/>
    </xf>
    <xf numFmtId="0" fontId="2" fillId="0" borderId="2" xfId="2" applyBorder="1" applyAlignment="1">
      <alignment horizontal="center" vertical="top"/>
    </xf>
    <xf numFmtId="0" fontId="2" fillId="0" borderId="14" xfId="2" applyBorder="1" applyAlignment="1">
      <alignment horizontal="center" vertical="center"/>
    </xf>
    <xf numFmtId="0" fontId="2" fillId="0" borderId="15" xfId="2" applyBorder="1" applyAlignment="1">
      <alignment horizontal="center" vertical="center"/>
    </xf>
    <xf numFmtId="0" fontId="2" fillId="0" borderId="13" xfId="2" applyBorder="1" applyAlignment="1">
      <alignment horizontal="center" vertical="center"/>
    </xf>
    <xf numFmtId="0" fontId="2" fillId="0" borderId="10"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2" fillId="0" borderId="13" xfId="2" applyBorder="1" applyAlignment="1">
      <alignment horizontal="center"/>
    </xf>
    <xf numFmtId="0" fontId="2" fillId="0" borderId="15" xfId="2" applyBorder="1" applyAlignment="1">
      <alignment horizontal="center"/>
    </xf>
    <xf numFmtId="0" fontId="3" fillId="0" borderId="1" xfId="3" applyBorder="1" applyAlignment="1">
      <alignment horizontal="center"/>
    </xf>
    <xf numFmtId="0" fontId="3" fillId="0" borderId="10" xfId="3" applyBorder="1" applyAlignment="1">
      <alignment horizontal="center"/>
    </xf>
    <xf numFmtId="0" fontId="3" fillId="0" borderId="2" xfId="3" applyBorder="1" applyAlignment="1">
      <alignment horizontal="center"/>
    </xf>
    <xf numFmtId="0" fontId="2" fillId="0" borderId="0" xfId="2" applyBorder="1" applyAlignment="1">
      <alignment horizontal="left" wrapText="1"/>
    </xf>
    <xf numFmtId="0" fontId="2" fillId="0" borderId="13" xfId="2" applyBorder="1"/>
    <xf numFmtId="0" fontId="2" fillId="0" borderId="8" xfId="2" applyBorder="1"/>
    <xf numFmtId="0" fontId="2" fillId="0" borderId="5" xfId="2" applyBorder="1" applyAlignment="1">
      <alignment horizontal="center"/>
    </xf>
    <xf numFmtId="0" fontId="2" fillId="0" borderId="11" xfId="2" applyBorder="1" applyAlignment="1">
      <alignment horizontal="center"/>
    </xf>
    <xf numFmtId="0" fontId="2" fillId="0" borderId="12" xfId="2" applyBorder="1" applyAlignment="1">
      <alignment horizontal="center"/>
    </xf>
    <xf numFmtId="0" fontId="4" fillId="0" borderId="5" xfId="2" applyFont="1" applyBorder="1"/>
    <xf numFmtId="0" fontId="4" fillId="0" borderId="7" xfId="2" applyFont="1" applyBorder="1"/>
    <xf numFmtId="0" fontId="2" fillId="0" borderId="0" xfId="0" applyFont="1" applyAlignment="1">
      <alignment horizontal="left" wrapText="1"/>
    </xf>
    <xf numFmtId="0" fontId="2" fillId="0" borderId="1" xfId="0" applyFont="1" applyBorder="1" applyAlignment="1">
      <alignment horizontal="center"/>
    </xf>
    <xf numFmtId="0" fontId="2" fillId="0" borderId="1" xfId="2" applyBorder="1" applyAlignment="1">
      <alignment horizontal="center" wrapText="1"/>
    </xf>
    <xf numFmtId="0" fontId="2" fillId="0" borderId="10" xfId="2" applyBorder="1" applyAlignment="1">
      <alignment horizontal="center" wrapText="1"/>
    </xf>
    <xf numFmtId="0" fontId="2" fillId="0" borderId="2" xfId="2" applyBorder="1" applyAlignment="1">
      <alignment horizontal="center" wrapText="1"/>
    </xf>
    <xf numFmtId="0" fontId="2" fillId="0" borderId="0" xfId="2" applyFill="1" applyBorder="1" applyAlignment="1">
      <alignment horizontal="left" vertical="top" wrapText="1"/>
    </xf>
    <xf numFmtId="0" fontId="2" fillId="0" borderId="1" xfId="2" applyBorder="1" applyAlignment="1">
      <alignment horizontal="left" wrapText="1"/>
    </xf>
    <xf numFmtId="0" fontId="2" fillId="0" borderId="2" xfId="2" applyBorder="1" applyAlignment="1">
      <alignment horizontal="left"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2" applyBorder="1" applyAlignment="1">
      <alignment horizontal="center"/>
    </xf>
    <xf numFmtId="0" fontId="2" fillId="0" borderId="4" xfId="2"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xf>
    <xf numFmtId="0" fontId="2" fillId="0" borderId="11" xfId="0" applyFont="1" applyBorder="1" applyAlignment="1">
      <alignment horizontal="center"/>
    </xf>
    <xf numFmtId="0" fontId="2" fillId="0" borderId="1" xfId="0" applyFont="1" applyFill="1" applyBorder="1" applyAlignment="1">
      <alignment horizontal="center"/>
    </xf>
    <xf numFmtId="0" fontId="2" fillId="0" borderId="10" xfId="0" applyFont="1" applyFill="1" applyBorder="1" applyAlignment="1">
      <alignment horizontal="center"/>
    </xf>
    <xf numFmtId="0" fontId="2" fillId="0" borderId="2" xfId="0" applyFont="1" applyFill="1" applyBorder="1" applyAlignment="1">
      <alignment horizontal="center"/>
    </xf>
    <xf numFmtId="0" fontId="2" fillId="0" borderId="5"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0" xfId="0" applyFont="1" applyAlignment="1">
      <alignment horizontal="left" vertical="top" wrapText="1"/>
    </xf>
    <xf numFmtId="0" fontId="2" fillId="0" borderId="13" xfId="2" applyBorder="1" applyAlignment="1">
      <alignment horizontal="center" vertical="center" wrapText="1"/>
    </xf>
    <xf numFmtId="0" fontId="2" fillId="0" borderId="6" xfId="2" applyBorder="1" applyAlignment="1">
      <alignment horizontal="center" vertical="center" wrapText="1"/>
    </xf>
    <xf numFmtId="0" fontId="2" fillId="0" borderId="4" xfId="2" applyBorder="1" applyAlignment="1">
      <alignment horizontal="center" vertical="center" wrapText="1"/>
    </xf>
    <xf numFmtId="0" fontId="2" fillId="0" borderId="14" xfId="2" applyBorder="1" applyAlignment="1">
      <alignment horizontal="center" vertical="center" wrapText="1"/>
    </xf>
    <xf numFmtId="0" fontId="2" fillId="0" borderId="15" xfId="2" applyBorder="1" applyAlignment="1">
      <alignment horizontal="center" vertical="center" wrapText="1"/>
    </xf>
    <xf numFmtId="0" fontId="2" fillId="0" borderId="14" xfId="2" applyBorder="1"/>
    <xf numFmtId="0" fontId="2" fillId="0" borderId="15" xfId="2" applyBorder="1"/>
    <xf numFmtId="0" fontId="2" fillId="0" borderId="5" xfId="2" applyBorder="1" applyAlignment="1">
      <alignment horizontal="center" vertical="center" wrapText="1"/>
    </xf>
    <xf numFmtId="0" fontId="2" fillId="0" borderId="7" xfId="2" applyBorder="1" applyAlignment="1">
      <alignment horizontal="center" vertical="center" wrapText="1"/>
    </xf>
    <xf numFmtId="0" fontId="2" fillId="0" borderId="8" xfId="2" applyBorder="1" applyAlignment="1">
      <alignment horizontal="center" vertical="center" wrapText="1"/>
    </xf>
    <xf numFmtId="0" fontId="2" fillId="0" borderId="7" xfId="2" applyBorder="1" applyAlignment="1">
      <alignment vertical="center" wrapText="1"/>
    </xf>
    <xf numFmtId="0" fontId="2" fillId="0" borderId="8" xfId="2" applyBorder="1" applyAlignment="1">
      <alignment vertical="center" wrapText="1"/>
    </xf>
    <xf numFmtId="0" fontId="2" fillId="0" borderId="13" xfId="2" applyBorder="1" applyAlignment="1">
      <alignment horizontal="center" wrapText="1"/>
    </xf>
    <xf numFmtId="0" fontId="2" fillId="0" borderId="15" xfId="2" applyBorder="1" applyAlignment="1">
      <alignment horizontal="center" wrapText="1"/>
    </xf>
    <xf numFmtId="0" fontId="2" fillId="0" borderId="12" xfId="2" applyBorder="1" applyAlignment="1">
      <alignment horizontal="center" wrapText="1"/>
    </xf>
    <xf numFmtId="0" fontId="2" fillId="0" borderId="4" xfId="2" applyBorder="1" applyAlignment="1">
      <alignment horizontal="center" wrapText="1"/>
    </xf>
    <xf numFmtId="0" fontId="2" fillId="0" borderId="15" xfId="0" applyFont="1" applyBorder="1" applyAlignment="1">
      <alignment horizontal="center"/>
    </xf>
    <xf numFmtId="0" fontId="2" fillId="0" borderId="14" xfId="2" applyBorder="1" applyAlignment="1">
      <alignment horizontal="center" wrapText="1"/>
    </xf>
    <xf numFmtId="0" fontId="2" fillId="0" borderId="7" xfId="2" applyBorder="1"/>
    <xf numFmtId="0" fontId="2" fillId="0" borderId="5" xfId="2" applyBorder="1"/>
    <xf numFmtId="0" fontId="2" fillId="0" borderId="12" xfId="2" applyBorder="1" applyAlignment="1">
      <alignment horizontal="center" vertical="top" wrapText="1"/>
    </xf>
    <xf numFmtId="0" fontId="2" fillId="0" borderId="4" xfId="2" applyBorder="1" applyAlignment="1">
      <alignment horizontal="center" vertical="top" wrapText="1"/>
    </xf>
    <xf numFmtId="0" fontId="2" fillId="0" borderId="13" xfId="2" applyBorder="1" applyAlignment="1">
      <alignment horizontal="center" vertical="top"/>
    </xf>
    <xf numFmtId="0" fontId="2" fillId="0" borderId="15" xfId="2" applyBorder="1" applyAlignment="1">
      <alignment horizontal="center" vertical="top"/>
    </xf>
    <xf numFmtId="0" fontId="2" fillId="0" borderId="7" xfId="2" applyBorder="1" applyAlignment="1">
      <alignment horizontal="center" wrapText="1"/>
    </xf>
    <xf numFmtId="0" fontId="2" fillId="0" borderId="8" xfId="2" applyBorder="1" applyAlignment="1">
      <alignment horizontal="center" wrapText="1"/>
    </xf>
    <xf numFmtId="0" fontId="2" fillId="0" borderId="5"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14" xfId="2" applyFill="1" applyBorder="1" applyAlignment="1">
      <alignment horizontal="right"/>
    </xf>
    <xf numFmtId="0" fontId="2" fillId="0" borderId="15" xfId="2" applyFill="1" applyBorder="1" applyAlignment="1">
      <alignment horizontal="right"/>
    </xf>
    <xf numFmtId="0" fontId="2" fillId="0" borderId="5" xfId="2" applyBorder="1" applyAlignment="1">
      <alignment horizontal="center" vertical="center"/>
    </xf>
    <xf numFmtId="0" fontId="2" fillId="0" borderId="7" xfId="2" applyBorder="1" applyAlignment="1">
      <alignment horizontal="center" vertical="center"/>
    </xf>
    <xf numFmtId="0" fontId="2" fillId="0" borderId="8" xfId="2" applyBorder="1" applyAlignment="1">
      <alignment horizontal="center" vertical="center"/>
    </xf>
    <xf numFmtId="0" fontId="2" fillId="0" borderId="14" xfId="2" applyBorder="1" applyAlignment="1">
      <alignment horizontal="center"/>
    </xf>
    <xf numFmtId="0" fontId="2" fillId="0" borderId="11" xfId="2" applyBorder="1" applyAlignment="1">
      <alignment horizontal="center" vertical="center"/>
    </xf>
    <xf numFmtId="0" fontId="2" fillId="0" borderId="0" xfId="2" applyBorder="1" applyAlignment="1">
      <alignment horizontal="center" vertical="center"/>
    </xf>
    <xf numFmtId="0" fontId="0" fillId="0" borderId="5"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2" fillId="0" borderId="5" xfId="2" applyBorder="1" applyAlignment="1">
      <alignment vertical="center" wrapText="1"/>
    </xf>
    <xf numFmtId="0" fontId="2" fillId="0" borderId="13" xfId="2" applyBorder="1" applyAlignment="1">
      <alignment horizontal="left" vertical="center"/>
    </xf>
    <xf numFmtId="0" fontId="2" fillId="0" borderId="14" xfId="2" applyBorder="1" applyAlignment="1">
      <alignment horizontal="left" vertical="center"/>
    </xf>
    <xf numFmtId="0" fontId="2" fillId="0" borderId="15" xfId="2" applyBorder="1" applyAlignment="1">
      <alignment horizontal="left" vertical="center"/>
    </xf>
    <xf numFmtId="0" fontId="2" fillId="0" borderId="6" xfId="2" applyBorder="1" applyAlignment="1">
      <alignment horizontal="center" wrapText="1"/>
    </xf>
    <xf numFmtId="0" fontId="2" fillId="0" borderId="3" xfId="2" applyBorder="1" applyAlignment="1">
      <alignment horizontal="center" vertical="center"/>
    </xf>
    <xf numFmtId="0" fontId="2" fillId="0" borderId="7" xfId="2" applyBorder="1" applyAlignment="1">
      <alignment horizontal="left" vertical="center"/>
    </xf>
    <xf numFmtId="0" fontId="2" fillId="0" borderId="8" xfId="2" applyBorder="1" applyAlignment="1">
      <alignment horizontal="left"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xf>
    <xf numFmtId="0" fontId="2" fillId="0" borderId="3" xfId="0" applyFont="1" applyBorder="1" applyAlignment="1">
      <alignment horizont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3" borderId="7" xfId="2" applyFill="1" applyBorder="1" applyAlignment="1">
      <alignment horizontal="center"/>
    </xf>
    <xf numFmtId="0" fontId="2" fillId="3" borderId="0" xfId="2" applyFill="1" applyBorder="1" applyAlignment="1">
      <alignment horizontal="center"/>
    </xf>
    <xf numFmtId="0" fontId="2" fillId="5" borderId="5" xfId="2" applyFill="1" applyBorder="1" applyAlignment="1">
      <alignment horizontal="center"/>
    </xf>
    <xf numFmtId="0" fontId="2" fillId="5" borderId="11" xfId="2" applyFill="1" applyBorder="1" applyAlignment="1">
      <alignment horizontal="center"/>
    </xf>
    <xf numFmtId="0" fontId="2" fillId="5" borderId="12" xfId="2" applyFill="1" applyBorder="1" applyAlignment="1">
      <alignment horizontal="center"/>
    </xf>
    <xf numFmtId="0" fontId="2" fillId="0" borderId="3" xfId="2" applyBorder="1" applyAlignment="1">
      <alignment horizontal="center"/>
    </xf>
    <xf numFmtId="0" fontId="2" fillId="3" borderId="11" xfId="2" applyFill="1" applyBorder="1" applyAlignment="1">
      <alignment horizontal="center"/>
    </xf>
    <xf numFmtId="0" fontId="2" fillId="3" borderId="12" xfId="2" applyFill="1" applyBorder="1" applyAlignment="1">
      <alignment horizont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xf>
    <xf numFmtId="0" fontId="2" fillId="0" borderId="0" xfId="0" applyFont="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2" fontId="2" fillId="0" borderId="1" xfId="0" applyNumberFormat="1" applyFont="1" applyBorder="1" applyAlignment="1">
      <alignment horizontal="left" wrapText="1"/>
    </xf>
    <xf numFmtId="2" fontId="2" fillId="0" borderId="2" xfId="0" applyNumberFormat="1" applyFont="1" applyBorder="1" applyAlignment="1">
      <alignment horizontal="left" wrapText="1"/>
    </xf>
    <xf numFmtId="2" fontId="2" fillId="0" borderId="13" xfId="0" applyNumberFormat="1" applyFont="1" applyBorder="1" applyAlignment="1">
      <alignment horizontal="center"/>
    </xf>
    <xf numFmtId="2" fontId="2" fillId="0" borderId="14" xfId="0" applyNumberFormat="1" applyFont="1" applyBorder="1" applyAlignment="1">
      <alignment horizontal="center"/>
    </xf>
    <xf numFmtId="2" fontId="2" fillId="0" borderId="15" xfId="0" applyNumberFormat="1" applyFont="1" applyBorder="1" applyAlignment="1">
      <alignment horizontal="center"/>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1" fontId="2" fillId="0" borderId="13" xfId="0" applyNumberFormat="1" applyFont="1" applyBorder="1" applyAlignment="1">
      <alignment horizontal="center"/>
    </xf>
    <xf numFmtId="1" fontId="2" fillId="0" borderId="14" xfId="0" applyNumberFormat="1" applyFont="1" applyBorder="1" applyAlignment="1">
      <alignment horizontal="center"/>
    </xf>
    <xf numFmtId="1" fontId="2" fillId="0" borderId="15" xfId="0" applyNumberFormat="1" applyFont="1" applyBorder="1" applyAlignment="1">
      <alignment horizontal="center"/>
    </xf>
    <xf numFmtId="0" fontId="2" fillId="0" borderId="5" xfId="0" applyFont="1" applyBorder="1" applyAlignment="1">
      <alignment horizontal="left"/>
    </xf>
    <xf numFmtId="0" fontId="2" fillId="0" borderId="12"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left"/>
    </xf>
    <xf numFmtId="0" fontId="2" fillId="0" borderId="7" xfId="2" applyBorder="1" applyAlignment="1">
      <alignment vertical="center"/>
    </xf>
    <xf numFmtId="0" fontId="2" fillId="0" borderId="8" xfId="2" applyBorder="1" applyAlignment="1">
      <alignment vertical="center"/>
    </xf>
    <xf numFmtId="0" fontId="2" fillId="0" borderId="0" xfId="2" applyBorder="1" applyAlignment="1">
      <alignment horizontal="center"/>
    </xf>
    <xf numFmtId="0" fontId="2" fillId="0" borderId="6" xfId="2" applyBorder="1" applyAlignment="1">
      <alignment horizontal="center"/>
    </xf>
    <xf numFmtId="166" fontId="2" fillId="0" borderId="5" xfId="10" applyNumberFormat="1" applyFont="1" applyBorder="1" applyAlignment="1">
      <alignment horizontal="center"/>
    </xf>
    <xf numFmtId="166" fontId="2" fillId="0" borderId="11" xfId="10" applyNumberFormat="1" applyFont="1" applyBorder="1" applyAlignment="1">
      <alignment horizontal="center"/>
    </xf>
    <xf numFmtId="166" fontId="2" fillId="0" borderId="12" xfId="10" applyNumberFormat="1"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cellXfs>
  <cellStyles count="19">
    <cellStyle name="arial n" xfId="2"/>
    <cellStyle name="arial normal" xfId="4"/>
    <cellStyle name="arial ü" xfId="3"/>
    <cellStyle name="AZ1" xfId="5"/>
    <cellStyle name="Komma" xfId="10" builtinId="3"/>
    <cellStyle name="Komma 2" xfId="11"/>
    <cellStyle name="Link" xfId="8" builtinId="8"/>
    <cellStyle name="Normal 14" xfId="14"/>
    <cellStyle name="Normal 2" xfId="9"/>
    <cellStyle name="Normal_PISAPartIIStudents_Filled" xfId="15"/>
    <cellStyle name="Prozent" xfId="18" builtinId="5"/>
    <cellStyle name="Schlecht" xfId="1" builtinId="27"/>
    <cellStyle name="Standard" xfId="0" builtinId="0"/>
    <cellStyle name="Standard 2" xfId="6"/>
    <cellStyle name="Standard 2 2" xfId="7"/>
    <cellStyle name="Standard 2 4" xfId="17"/>
    <cellStyle name="Standard 3" xfId="16"/>
    <cellStyle name="Standard 4" xfId="13"/>
    <cellStyle name="Standard 5" xfId="12"/>
  </cellStyles>
  <dxfs count="63">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3</xdr:col>
      <xdr:colOff>1999327</xdr:colOff>
      <xdr:row>50</xdr:row>
      <xdr:rowOff>190024</xdr:rowOff>
    </xdr:to>
    <xdr:pic>
      <xdr:nvPicPr>
        <xdr:cNvPr id="8" name="Grafik 7"/>
        <xdr:cNvPicPr>
          <a:picLocks noChangeAspect="1"/>
        </xdr:cNvPicPr>
      </xdr:nvPicPr>
      <xdr:blipFill>
        <a:blip xmlns:r="http://schemas.openxmlformats.org/officeDocument/2006/relationships" r:embed="rId1"/>
        <a:stretch>
          <a:fillRect/>
        </a:stretch>
      </xdr:blipFill>
      <xdr:spPr>
        <a:xfrm>
          <a:off x="0" y="8515350"/>
          <a:ext cx="7380952" cy="3809524"/>
        </a:xfrm>
        <a:prstGeom prst="rect">
          <a:avLst/>
        </a:prstGeom>
      </xdr:spPr>
    </xdr:pic>
    <xdr:clientData/>
  </xdr:twoCellAnchor>
  <xdr:twoCellAnchor editAs="oneCell">
    <xdr:from>
      <xdr:col>0</xdr:col>
      <xdr:colOff>0</xdr:colOff>
      <xdr:row>58</xdr:row>
      <xdr:rowOff>0</xdr:rowOff>
    </xdr:from>
    <xdr:to>
      <xdr:col>3</xdr:col>
      <xdr:colOff>1914525</xdr:colOff>
      <xdr:row>79</xdr:row>
      <xdr:rowOff>134989</xdr:rowOff>
    </xdr:to>
    <xdr:pic>
      <xdr:nvPicPr>
        <xdr:cNvPr id="9" name="Grafik 8"/>
        <xdr:cNvPicPr>
          <a:picLocks noChangeAspect="1"/>
        </xdr:cNvPicPr>
      </xdr:nvPicPr>
      <xdr:blipFill>
        <a:blip xmlns:r="http://schemas.openxmlformats.org/officeDocument/2006/relationships" r:embed="rId2"/>
        <a:stretch>
          <a:fillRect/>
        </a:stretch>
      </xdr:blipFill>
      <xdr:spPr>
        <a:xfrm>
          <a:off x="0" y="13668375"/>
          <a:ext cx="7296150" cy="414501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18-1.2" TargetMode="External"/><Relationship Id="rId2" Type="http://schemas.openxmlformats.org/officeDocument/2006/relationships/hyperlink" Target="http://doi.org/10.17888/nbb2018-1-D.2" TargetMode="External"/><Relationship Id="rId1" Type="http://schemas.openxmlformats.org/officeDocument/2006/relationships/hyperlink" Target="http://doi.org/10.17888/nbb2018-1-D-dat"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drawing" Target="../drawings/drawing1.xml"/><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bifie.at/material/ueberpruefung-der-bildungsstandards/ergebnisberichte/"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s://www.bifie.at/material/ueberpruefung-der-bildungsstandards/ergebnisberichte/" TargetMode="External"/><Relationship Id="rId1" Type="http://schemas.openxmlformats.org/officeDocument/2006/relationships/hyperlink" Target="https://www.bifie.at/material/ueberpruefung-der-bildungsstandards/ergebnisberichte/"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ifie.at/material/ueberpruefung-der-bildungsstandards/ergebnisberichte/"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www.bifie.at/material/ueberpruefung-der-bildungsstandards/ergebnisberichte/"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www.bifie.at/material/ueberpruefung-der-bildungsstandards/ergebnisbericht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fdb@bifie.a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hyperlink" Target="mailto:fdb@bifie.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tabSelected="1" workbookViewId="0"/>
  </sheetViews>
  <sheetFormatPr baseColWidth="10" defaultRowHeight="15" x14ac:dyDescent="0.25"/>
  <cols>
    <col min="1" max="1" width="13.28515625" customWidth="1"/>
    <col min="2" max="2" width="161.85546875" customWidth="1"/>
    <col min="3" max="3" width="94.42578125" bestFit="1" customWidth="1"/>
  </cols>
  <sheetData>
    <row r="1" spans="1:3" ht="15.75" x14ac:dyDescent="0.25">
      <c r="A1" s="227" t="s">
        <v>327</v>
      </c>
      <c r="B1" s="228"/>
      <c r="C1" s="228"/>
    </row>
    <row r="2" spans="1:3" x14ac:dyDescent="0.25">
      <c r="A2" s="229" t="s">
        <v>320</v>
      </c>
      <c r="B2" s="228"/>
      <c r="C2" s="228"/>
    </row>
    <row r="3" spans="1:3" x14ac:dyDescent="0.25">
      <c r="A3" s="230" t="s">
        <v>321</v>
      </c>
      <c r="B3" s="270" t="s">
        <v>406</v>
      </c>
      <c r="C3" s="228"/>
    </row>
    <row r="4" spans="1:3" x14ac:dyDescent="0.25">
      <c r="A4" s="229" t="s">
        <v>322</v>
      </c>
      <c r="B4" s="271" t="s">
        <v>328</v>
      </c>
      <c r="C4" s="228"/>
    </row>
    <row r="5" spans="1:3" x14ac:dyDescent="0.25">
      <c r="A5" s="230" t="s">
        <v>323</v>
      </c>
      <c r="B5" s="270" t="s">
        <v>795</v>
      </c>
      <c r="C5" s="228"/>
    </row>
    <row r="6" spans="1:3" x14ac:dyDescent="0.25">
      <c r="A6" s="229" t="s">
        <v>324</v>
      </c>
      <c r="B6" s="271" t="s">
        <v>325</v>
      </c>
      <c r="C6" s="228"/>
    </row>
    <row r="7" spans="1:3" x14ac:dyDescent="0.25">
      <c r="A7" s="230" t="s">
        <v>321</v>
      </c>
      <c r="B7" s="270" t="s">
        <v>794</v>
      </c>
      <c r="C7" s="228"/>
    </row>
    <row r="8" spans="1:3" x14ac:dyDescent="0.25">
      <c r="A8" s="229" t="s">
        <v>326</v>
      </c>
      <c r="B8" s="231">
        <v>43543</v>
      </c>
      <c r="C8" s="228"/>
    </row>
    <row r="10" spans="1:3" x14ac:dyDescent="0.25">
      <c r="A10" s="5" t="s">
        <v>330</v>
      </c>
      <c r="B10" s="5" t="s">
        <v>329</v>
      </c>
      <c r="C10" s="5" t="s">
        <v>331</v>
      </c>
    </row>
    <row r="11" spans="1:3" s="323" customFormat="1" x14ac:dyDescent="0.25">
      <c r="A11" s="236" t="s">
        <v>750</v>
      </c>
      <c r="B11" s="235" t="str">
        <f>Urbanität!A1</f>
        <v xml:space="preserve">Verstädterungsgrad österreichischer Gemeinden </v>
      </c>
      <c r="C11" s="235" t="str">
        <f>Urbanität!A2</f>
        <v>Quelle: Europäische Kommission, Kartographie: Statistik Austria.</v>
      </c>
    </row>
    <row r="12" spans="1:3" x14ac:dyDescent="0.25">
      <c r="A12" s="236" t="s">
        <v>332</v>
      </c>
      <c r="B12" s="235" t="str">
        <f>'Abb. D1.a'!A1</f>
        <v>Abb. D1.a: Erwerb eines Abschlusses der Sekundarstufe I im Bildungsverlauf*</v>
      </c>
      <c r="C12" s="235" t="str">
        <f>'Abb. D1.a'!A2</f>
        <v xml:space="preserve">Quelle: Statistik Austria (Schulstatistik). </v>
      </c>
    </row>
    <row r="13" spans="1:3" x14ac:dyDescent="0.25">
      <c r="A13" s="236" t="s">
        <v>333</v>
      </c>
      <c r="B13" s="235" t="str">
        <f>'Abb. D1.b'!A1</f>
        <v>Abb. D1.b: Anteil der Jugendlichen ohne weitere schulische Ausbildung im Jahr nach der Absolvierung der Schulpflicht* nach Geschlecht und Alltagssprache bzw. nach Bundesländern (2015/16)</v>
      </c>
      <c r="C13" s="235" t="str">
        <f>'Abb. D1.b'!A2</f>
        <v>Quelle: Statistik Austria (Schulstatistik).</v>
      </c>
    </row>
    <row r="14" spans="1:3" x14ac:dyDescent="0.25">
      <c r="A14" s="236" t="s">
        <v>430</v>
      </c>
      <c r="B14" s="235" t="str">
        <f>'Abb. D1.c'!A1</f>
        <v>Abb. D1.c: Frühe Schul- und Ausbildungsabbrecher/innen nach Geschlecht (2000 bis 2016)</v>
      </c>
      <c r="C14" s="235" t="str">
        <f>'Abb. D1.c'!A2</f>
        <v xml:space="preserve">Quelle: Eurostat (European Labour Force Survey). </v>
      </c>
    </row>
    <row r="15" spans="1:3" x14ac:dyDescent="0.25">
      <c r="A15" s="236" t="s">
        <v>334</v>
      </c>
      <c r="B15" s="235" t="str">
        <f>'Abb. D1.d'!A1</f>
        <v>Abb. D1.d: Frühe Schul- und Ausbildungsabbrecher/innen im europäischen Vergleich (2000, 2016)</v>
      </c>
      <c r="C15" s="235" t="str">
        <f>'Abb. D1.d'!A2</f>
        <v>Quelle: Eurostat (European Labour Force Survey).</v>
      </c>
    </row>
    <row r="16" spans="1:3" x14ac:dyDescent="0.25">
      <c r="A16" s="236" t="s">
        <v>335</v>
      </c>
      <c r="B16" s="235" t="str">
        <f>'Abb. D1.e'!A1</f>
        <v>Abb. D1.e1: Bildungsstand der 20- bis 24-jährigen Personen nach Geschlecht (2006 bis 2016)</v>
      </c>
      <c r="C16" s="235" t="str">
        <f>'Abb. D1.e'!A2</f>
        <v>Quelle: Statistik Austria (Bildungsstandregister).</v>
      </c>
    </row>
    <row r="17" spans="1:3" x14ac:dyDescent="0.25">
      <c r="A17" s="236" t="s">
        <v>335</v>
      </c>
      <c r="B17" s="235" t="str">
        <f>'Abb. D1.e'!A24</f>
        <v>Abb. D1.e2: Bildungsstand der 20- bis 24-jährigen Personen nach Geschlecht (2006 bis 2016)</v>
      </c>
      <c r="C17" s="235" t="str">
        <f>'Abb. D1.e'!A25</f>
        <v>Quelle: Statistik Austria (Bildungsstandregister).</v>
      </c>
    </row>
    <row r="18" spans="1:3" x14ac:dyDescent="0.25">
      <c r="A18" s="236" t="s">
        <v>336</v>
      </c>
      <c r="B18" s="235" t="str">
        <f>'Abb. D1.f'!A1</f>
        <v>Abb. D1.f: Anteil der 20- bis 24-jährigen Personen, die zumindest über einen Abschluss in der Sekundarstufe II** verfügen (2006, 2016)</v>
      </c>
      <c r="C18" s="235" t="str">
        <f>'Abb. D1.f'!A2</f>
        <v xml:space="preserve">Quelle: Eurostat (European Labour Force Survey). </v>
      </c>
    </row>
    <row r="19" spans="1:3" x14ac:dyDescent="0.25">
      <c r="A19" s="236" t="s">
        <v>337</v>
      </c>
      <c r="B19" s="235" t="str">
        <f>'Abb. D1.g'!A1</f>
        <v>Abb. D1.g: Reifeprüfungsquoten nach Schultyp und Geschlecht (1970 bis 2016)</v>
      </c>
      <c r="C19" s="235" t="str">
        <f>'Abb. D1.g'!A2</f>
        <v>Quellen: Statistik Austria (Bevölkerungsstatistik, Schulstatistik).</v>
      </c>
    </row>
    <row r="20" spans="1:3" x14ac:dyDescent="0.25">
      <c r="A20" s="236" t="s">
        <v>338</v>
      </c>
      <c r="B20" s="235" t="str">
        <f>'Abb. D1.h'!A1</f>
        <v>Abb. D1.h: Vorbildung der Maturantinnen und Maturanten (Jahrgang 2016)</v>
      </c>
      <c r="C20" s="235" t="str">
        <f>'Abb. D1.h'!A2</f>
        <v>Quelle: Statistik Austria (Schulstatistik).</v>
      </c>
    </row>
    <row r="21" spans="1:3" x14ac:dyDescent="0.25">
      <c r="A21" s="236" t="s">
        <v>374</v>
      </c>
      <c r="B21" s="235" t="str">
        <f>'Abb. D1.i'!A1</f>
        <v>Abb. D1.i: Bestehensquoten nach Schulform und Geschlecht (2016/17)</v>
      </c>
      <c r="C21" s="235" t="str">
        <f>'Abb. D1.i'!A2</f>
        <v>Quelle: BMBWF.</v>
      </c>
    </row>
    <row r="22" spans="1:3" x14ac:dyDescent="0.25">
      <c r="A22" s="236" t="s">
        <v>365</v>
      </c>
      <c r="B22" s="235" t="str">
        <f>'Abb. D1.j'!A1</f>
        <v>Abb. D1.j: Bestehensquoten nach Bundesländern und Schultyp (2016/17)</v>
      </c>
      <c r="C22" s="235" t="str">
        <f>'Abb. D1.j'!A2</f>
        <v>Quelle: BMBWF.</v>
      </c>
    </row>
    <row r="23" spans="1:3" x14ac:dyDescent="0.25">
      <c r="A23" s="236" t="s">
        <v>339</v>
      </c>
      <c r="B23" s="235" t="str">
        <f>'Tab. D2.a'!A1</f>
        <v>Tab. D2.a: Bildungsstatus von 17-Jährigen nach Schultyp und Elternbildung (2015–2017)</v>
      </c>
      <c r="C23" s="235" t="str">
        <f>'Tab. D2.a'!A2</f>
        <v>Quelle: Statistik Austria (Mikrozensus der Jahre 2015–2017).</v>
      </c>
    </row>
    <row r="24" spans="1:3" x14ac:dyDescent="0.25">
      <c r="A24" s="236" t="s">
        <v>340</v>
      </c>
      <c r="B24" s="235" t="str">
        <f>'Abb. D2.a'!A1</f>
        <v>Abb. D2.a: Bildungsstatus von 17-Jährigen nach Schultyp und Elternbildung (2015–2017)</v>
      </c>
      <c r="C24" s="235" t="str">
        <f>'Abb. D2.a'!A2</f>
        <v>Quelle: Statistik Austria (Mikrozensus der Jahre 2015–2017).</v>
      </c>
    </row>
    <row r="25" spans="1:3" x14ac:dyDescent="0.25">
      <c r="A25" s="236" t="s">
        <v>341</v>
      </c>
      <c r="B25" s="235" t="str">
        <f>'Abb. D2.b'!A1</f>
        <v>Abb. D2.b: Wahrscheinlichkeit, mit 17 Jahren eine zur Matura führende Schule (AHS, BHS) zu besuchen, nach sozioökonomischer Herkunft (2017)</v>
      </c>
      <c r="C25" s="235" t="str">
        <f>'Abb. D2.b'!A2</f>
        <v>Quelle: Statistik Austria (Mikrozensus der Jahre 2015–2017).</v>
      </c>
    </row>
    <row r="26" spans="1:3" s="323" customFormat="1" x14ac:dyDescent="0.25">
      <c r="A26" s="236" t="s">
        <v>503</v>
      </c>
      <c r="B26" s="235" t="str">
        <f>'Abb. D2.c'!A1</f>
        <v>Abb. D2.c1: Reifeprüfungsquoten im Geschlechtervergleich und Anteil Maturantinnen (2016)</v>
      </c>
      <c r="C26" s="235" t="str">
        <f>'Abb. D2.c'!A2</f>
        <v xml:space="preserve">Quelle: Statistik Austria (Schulstatistik). </v>
      </c>
    </row>
    <row r="27" spans="1:3" s="323" customFormat="1" x14ac:dyDescent="0.25">
      <c r="A27" s="236" t="s">
        <v>503</v>
      </c>
      <c r="B27" s="235" t="str">
        <f>'Abb. D2.c'!A14</f>
        <v>Abb. D2.c2: Reifeprüfungsquoten im Geschlechtervergleich und Anteil Maturantinnen (2016)</v>
      </c>
      <c r="C27" s="235" t="str">
        <f>'Abb. D2.c'!A15</f>
        <v xml:space="preserve">Quelle: Statistik Austria (Schulstatistik). </v>
      </c>
    </row>
    <row r="28" spans="1:3" s="323" customFormat="1" x14ac:dyDescent="0.25">
      <c r="A28" s="236" t="s">
        <v>504</v>
      </c>
      <c r="B28" s="235" t="str">
        <f>'Abb. D2.d'!A1</f>
        <v>Abb. D2.d: Anteil weiblicher Erstabsolventinnen nach ISCED-Stufe im Tertiärbereich im internationalen Vergleich (2016)</v>
      </c>
      <c r="C28" s="235" t="str">
        <f>'Abb. D2.d'!A2</f>
        <v>Quelle: OECD (2018).</v>
      </c>
    </row>
    <row r="29" spans="1:3" s="323" customFormat="1" x14ac:dyDescent="0.25">
      <c r="A29" s="236" t="s">
        <v>505</v>
      </c>
      <c r="B29" s="235" t="str">
        <f>'Abb. D2.e'!A1</f>
        <v>Abb. D2.e: Bildungsabschluss der Eltern inländischer Studienanfänger/innen sowie der gesamten Elterngeneration (WS 2016/17)</v>
      </c>
      <c r="C29" s="235" t="str">
        <f>'Abb. D2.e'!A2</f>
        <v>Quellen: Statistik Austria (Hochschulstatistik, Abgestimmte Erwerbsstatistik).</v>
      </c>
    </row>
    <row r="30" spans="1:3" s="323" customFormat="1" x14ac:dyDescent="0.25">
      <c r="A30" s="236" t="s">
        <v>506</v>
      </c>
      <c r="B30" s="235" t="str">
        <f>'Abb. D2.f'!A1</f>
        <v>Abb. D2.f: Studienanfänger/innen im Vergleich zur Bildung in der Elterngeneration und berufliche Stellung der Eltern (WS 2016/17)</v>
      </c>
      <c r="C30" s="235" t="str">
        <f>'Abb. D2.f'!A2</f>
        <v>Quellen: Statistik Austria (Hochschulstatistik, Abgestimmte Erwerbsstatistik).</v>
      </c>
    </row>
    <row r="31" spans="1:3" x14ac:dyDescent="0.25">
      <c r="A31" s="236" t="s">
        <v>409</v>
      </c>
      <c r="B31" s="235" t="str">
        <f>'Abb. D3.a'!A1</f>
        <v>Abb D3.a: Verteilung auf die Kompetenzstufen in Mathematik (4. Schulstufe) nach Bundesland, Urbanisierungsgrad und Index der sozialen Benachteiligung (2013)</v>
      </c>
      <c r="C31" s="235" t="str">
        <f>'Abb. D3.a'!A2</f>
        <v>Quelle: BIFIE (BIST-Ü-M4 2013).</v>
      </c>
    </row>
    <row r="32" spans="1:3" x14ac:dyDescent="0.25">
      <c r="A32" s="236" t="s">
        <v>410</v>
      </c>
      <c r="B32" s="235" t="str">
        <f>'Abb. D3.b'!A1</f>
        <v>Abb D3.b1: Kompetenzwerte und -stufenverteilungen für Mathematik in der 4. Schulstufe im Trend (2010, 2013)</v>
      </c>
      <c r="C32" s="235" t="str">
        <f>'Abb. D3.b'!A2</f>
        <v>Quellen: BIFIE (Baseline 2010, BIST-Ü-M4 2013).</v>
      </c>
    </row>
    <row r="33" spans="1:3" s="323" customFormat="1" x14ac:dyDescent="0.25">
      <c r="A33" s="236" t="s">
        <v>410</v>
      </c>
      <c r="B33" s="235" t="str">
        <f>'Abb. D3.b'!A29</f>
        <v>Abb D3.b2: Kompetenzwerte und -stufenverteilungen für Mathematik in der 4. Schulstufe im Trend (2010, 2013)</v>
      </c>
      <c r="C33" s="235" t="str">
        <f>'Abb. D3.b'!A30</f>
        <v>Quellen: BIFIE (Baseline 2010, BIST-Ü-M4 2013).</v>
      </c>
    </row>
    <row r="34" spans="1:3" x14ac:dyDescent="0.25">
      <c r="A34" s="236" t="s">
        <v>411</v>
      </c>
      <c r="B34" s="235" t="str">
        <f>'Abb. D3.c'!A1</f>
        <v>Abb D3.c: Durchschnittliche Mathematikkompetenz (4. Schulstufe) nach Bundesland und im Vergleich zu bevölkerungsadjustierten Erwartungswerten (2013)</v>
      </c>
      <c r="C34" s="235" t="str">
        <f>'Abb. D3.c'!A2</f>
        <v>Quelle: BIFIE (BIST-Ü-M4 2013).</v>
      </c>
    </row>
    <row r="35" spans="1:3" x14ac:dyDescent="0.25">
      <c r="A35" s="236" t="s">
        <v>412</v>
      </c>
      <c r="B35" s="235" t="str">
        <f>'Abb. D3.d'!$A$1</f>
        <v>Abb D3.d: Durchschnittliche Mathematikkompetenz (4. Schulstufe) nach Bundesland und Urbanisierungsgrad (2013)</v>
      </c>
      <c r="C35" s="235" t="str">
        <f>'Abb. D3.d'!A2</f>
        <v>Quelle: BIFIE (BIST-Ü-M4 2013).</v>
      </c>
    </row>
    <row r="36" spans="1:3" x14ac:dyDescent="0.25">
      <c r="A36" s="236" t="s">
        <v>413</v>
      </c>
      <c r="B36" s="235" t="str">
        <f>'Abb. D3.e'!$A$1</f>
        <v>Abb D3.e: Durchschnittliche Mathematikkompetenz (4. Schulstufe) nach Bundesland und Index der sozialen Benachteiligung (2013)</v>
      </c>
      <c r="C36" s="235" t="str">
        <f>'Abb. D3.e'!A2</f>
        <v>Quelle: BIFIE (BIST-Ü-M4 2013).</v>
      </c>
    </row>
    <row r="37" spans="1:3" x14ac:dyDescent="0.25">
      <c r="A37" s="236" t="s">
        <v>414</v>
      </c>
      <c r="B37" s="235" t="str">
        <f>'Abb. D3.f'!$A$1</f>
        <v>Abb D3.f: Verteilung auf die Kompetenzstufen in den einzelnen Kompetenzbereichen des Fachs Deutsch (4. Schulstufe, 2015)</v>
      </c>
      <c r="C37" s="235" t="str">
        <f>'Abb. D3.f'!A2</f>
        <v>Quelle: BIFIE (BIST-Ü-D4 2015).</v>
      </c>
    </row>
    <row r="38" spans="1:3" x14ac:dyDescent="0.25">
      <c r="A38" s="236" t="s">
        <v>415</v>
      </c>
      <c r="B38" s="235" t="str">
        <f>'Abb. D3.g'!$A$1</f>
        <v>Abb D3.g: Verteilung auf die Kompetenzstufen in Lesen (4. Schulstufe) nach Bundesland, Urbanisierungsgrad und Index der sozialen Benachteiligung (2015)</v>
      </c>
      <c r="C38" s="235" t="str">
        <f>'Abb. D3.g'!A2</f>
        <v xml:space="preserve">Quelle: BIFIE (BIST-Ü-D4 2015). </v>
      </c>
    </row>
    <row r="39" spans="1:3" x14ac:dyDescent="0.25">
      <c r="A39" s="236" t="s">
        <v>416</v>
      </c>
      <c r="B39" s="235" t="str">
        <f>'Abb. D3.h'!$A$1</f>
        <v>Abb D3.h1: Kompetenzwerte und -stufen für Deutsch-Lesen auf der 4. Schulstufe im Trend (2010, 2015)</v>
      </c>
      <c r="C39" s="235" t="str">
        <f>'Abb. D3.h'!A2</f>
        <v>Quellen: BIFIE (Baseline 2010, BIST-Ü-D4 2015)</v>
      </c>
    </row>
    <row r="40" spans="1:3" s="323" customFormat="1" x14ac:dyDescent="0.25">
      <c r="A40" s="236" t="s">
        <v>416</v>
      </c>
      <c r="B40" s="235" t="str">
        <f>'Abb. D3.h'!A18</f>
        <v>Abb D3.h1: Kompetenzwerte und -stufen für Deutsch-Lesen auf der 4. Schulstufe im Trend (2010, 2015)</v>
      </c>
      <c r="C40" s="235" t="str">
        <f>'Abb. D3.h'!A19</f>
        <v>Quellen: BIFIE (Baseline 2010, BIST-Ü-D4 2015)</v>
      </c>
    </row>
    <row r="41" spans="1:3" x14ac:dyDescent="0.25">
      <c r="A41" s="236" t="s">
        <v>417</v>
      </c>
      <c r="B41" s="235" t="str">
        <f>'Abb. D3.i'!$A$1</f>
        <v>Abb D3.i: Durchschnittliche Lesekompetenz (4. Schulstufe) nach Bundesland und im Vergleich zu bevölkerungsadjustierten Erwartungswerten (2015)</v>
      </c>
      <c r="C41" s="235" t="str">
        <f>'Abb. D3.i'!A2</f>
        <v>Quelle: BIFIE (BIST-Ü-D4 2015).</v>
      </c>
    </row>
    <row r="42" spans="1:3" x14ac:dyDescent="0.25">
      <c r="A42" s="236" t="s">
        <v>418</v>
      </c>
      <c r="B42" s="235" t="str">
        <f>'Abb. D3.j'!$A$1</f>
        <v>Abb D3.j: Durchschnittliche Lesekompetenz (4. Schulstufe) nach Bundesland und Urbanisierungsgrad (2015)</v>
      </c>
      <c r="C42" s="235" t="str">
        <f>'Abb. D3.j'!A2</f>
        <v>Quelle: BIFIE (BIST-Ü-D4 2015).</v>
      </c>
    </row>
    <row r="43" spans="1:3" x14ac:dyDescent="0.25">
      <c r="A43" s="236" t="s">
        <v>419</v>
      </c>
      <c r="B43" s="235" t="str">
        <f>'Abb. D3.k'!$A$1</f>
        <v>Abb D3.k: Durchschnittliche Lesekompetenz (4. Schulstufe) nach Bundesland und Index der sozialen Benachteiligung (2015)</v>
      </c>
      <c r="C43" s="235" t="str">
        <f>'Abb. D3.k'!A2</f>
        <v>Quelle: BIFIE (BIST-Ü-D4 2015).</v>
      </c>
    </row>
    <row r="44" spans="1:3" x14ac:dyDescent="0.25">
      <c r="A44" s="236" t="s">
        <v>420</v>
      </c>
      <c r="B44" s="235" t="str">
        <f>'Abb. D3.l'!$A$1</f>
        <v>Abb D3.l: Leseleistung auf der 4. Schulstufe im EU-Vergleich (2016)</v>
      </c>
      <c r="C44" s="235" t="str">
        <f>'Abb. D3.l'!A2</f>
        <v xml:space="preserve">Quelle: PIRLS 2016. </v>
      </c>
    </row>
    <row r="45" spans="1:3" x14ac:dyDescent="0.25">
      <c r="A45" s="236" t="s">
        <v>421</v>
      </c>
      <c r="B45" s="235" t="str">
        <f>'Abb. D3.m'!$A$1</f>
        <v>Abb D3.m: Anteile lesestarker und leseschwacher Kinder im EU-Vergleich (2016)</v>
      </c>
      <c r="C45" s="235" t="str">
        <f>'Abb. D3.m'!A2</f>
        <v xml:space="preserve">Quelle: PIRLS 2016. </v>
      </c>
    </row>
    <row r="46" spans="1:3" x14ac:dyDescent="0.25">
      <c r="A46" s="236" t="s">
        <v>342</v>
      </c>
      <c r="B46" s="235" t="str">
        <f>'Abb. D4.a'!$A$1</f>
        <v>Abb. D4.a: Verteilung auf die Kompetenzstufen in Mathematik (8. Schulstufe) nach Bundesland, Urbanisierungsgrad und Index der sozialen Benachteiligung (2017)</v>
      </c>
      <c r="C46" s="235" t="str">
        <f>'Abb. D4.a'!A2</f>
        <v>Quelle: BIFIE (BIST-Ü-M8 2017).</v>
      </c>
    </row>
    <row r="47" spans="1:3" x14ac:dyDescent="0.25">
      <c r="A47" s="236" t="s">
        <v>343</v>
      </c>
      <c r="B47" s="235" t="str">
        <f>'Abb. D4.b'!$A$1</f>
        <v>Abb. D4.b: Kompetenzstufen für Mathematik (8. Schulstufe) nach Schultyp und Urbanisierungsgrad (2017)</v>
      </c>
      <c r="C47" s="235" t="str">
        <f>'Abb. D4.b'!A2</f>
        <v>Quelle: BIFIE (BIST-Ü-M8 2017).</v>
      </c>
    </row>
    <row r="48" spans="1:3" x14ac:dyDescent="0.25">
      <c r="A48" s="236" t="s">
        <v>344</v>
      </c>
      <c r="B48" s="235" t="str">
        <f>'Abb. D4.c'!$A$1</f>
        <v>Abb. D4.c: Kompetenzstufen für Mathematik in der 8. Schulstufe im Trend (2009, 2012, 2017)</v>
      </c>
      <c r="C48" s="235" t="str">
        <f>'Abb. D4.c'!A2</f>
        <v>Quellen: BIFIE (Baseline 2009, BIST-Ü-M8 2012, BIST-Ü-M8 2017).</v>
      </c>
    </row>
    <row r="49" spans="1:3" x14ac:dyDescent="0.25">
      <c r="A49" s="236" t="s">
        <v>345</v>
      </c>
      <c r="B49" s="235" t="str">
        <f>'Abb. D4.d'!$A$1</f>
        <v>Abb. D4.d: Durchschnittliche Mathematikkompetenz (8. Schulstufe) nach Bundesland und im Vergleich zu bevölkerungsadjustierten Erwartungswerten (2017)</v>
      </c>
      <c r="C49" s="235" t="str">
        <f>'Abb. D4.d'!A2</f>
        <v>Quelle: BIFIE (BIST-Ü-M8 2017).</v>
      </c>
    </row>
    <row r="50" spans="1:3" x14ac:dyDescent="0.25">
      <c r="A50" s="236" t="s">
        <v>346</v>
      </c>
      <c r="B50" s="235" t="str">
        <f>'Abb. D4.e'!$A$1</f>
        <v>Abb. D4.e: Durchschnittliche Mathematikkompetenz (8. Schulstufe) nach Bundesland und Urbanisierungsgrad (2017)</v>
      </c>
      <c r="C50" s="235" t="str">
        <f>'Abb. D4.e'!A2</f>
        <v>Quelle: BIFIE (BIST-Ü-M8 2017).</v>
      </c>
    </row>
    <row r="51" spans="1:3" x14ac:dyDescent="0.25">
      <c r="A51" s="236" t="s">
        <v>347</v>
      </c>
      <c r="B51" s="235" t="str">
        <f>'Abb. D4.f'!$A$1</f>
        <v>Abb. D4.f: Durchschnittliche Mathematikkompetenz (8. Schulstufe) nach Bundesland und Index der sozialen Benachteiligung (2017)</v>
      </c>
      <c r="C51" s="235" t="str">
        <f>'Abb. D4.f'!A2</f>
        <v>Quelle: BIFIE (BIST-Ü-M8 2017).</v>
      </c>
    </row>
    <row r="52" spans="1:3" x14ac:dyDescent="0.25">
      <c r="A52" s="236" t="s">
        <v>348</v>
      </c>
      <c r="B52" s="235" t="str">
        <f>'Abb. D4.g'!$A$1</f>
        <v>Abb. D4.g: Verteilung auf die Kompetenzstufen in den einzelnen Kompetenzbereichen des Fachs Deutsch (8. Schulstufe, 2016)</v>
      </c>
      <c r="C52" s="235" t="str">
        <f>'Abb. D4.g'!A2</f>
        <v>Quelle: BIFIE (BIST-Ü-D8 2016).</v>
      </c>
    </row>
    <row r="53" spans="1:3" x14ac:dyDescent="0.25">
      <c r="A53" s="236" t="s">
        <v>349</v>
      </c>
      <c r="B53" s="235" t="str">
        <f>'Abb. D4.h'!$A$1</f>
        <v>Abb. D4.h: Verteilung der Kompetenzstufen in Lesen (8. Schulstufe) nach Bundesland, Urbanisierungsgrad und Index der sozialen Benachteiligung (2016)</v>
      </c>
      <c r="C53" s="235" t="str">
        <f>'Abb. D4.h'!A2</f>
        <v>Quelle: BIFIE (BIST-Ü-D8 2016).</v>
      </c>
    </row>
    <row r="54" spans="1:3" x14ac:dyDescent="0.25">
      <c r="A54" s="236" t="s">
        <v>350</v>
      </c>
      <c r="B54" s="235" t="str">
        <f>'Abb. D4.i'!$A$1</f>
        <v>Abb. D4.i: Kompetenzstufen in Lesen (8. Schulstufe) nach Schultyp und Urbanisierungsgrad (2016)</v>
      </c>
      <c r="C54" s="235" t="str">
        <f>'Abb. D4.i'!A2</f>
        <v>Quelle: BIFIE (BIST-Ü-D8 2016)</v>
      </c>
    </row>
    <row r="55" spans="1:3" x14ac:dyDescent="0.25">
      <c r="A55" s="236" t="s">
        <v>351</v>
      </c>
      <c r="B55" s="235" t="str">
        <f>'Abb. D4.j'!$A$1</f>
        <v>Abb. D4.j: Kompetenzstufen in Lesen auf der 8. Schulstufe im Trend (2009, 2016)</v>
      </c>
      <c r="C55" s="235" t="str">
        <f>'Abb. D4.j'!A2</f>
        <v>Quellen: BIFIE (Baseline 2009, BIST-Ü-D8 2016).</v>
      </c>
    </row>
    <row r="56" spans="1:3" x14ac:dyDescent="0.25">
      <c r="A56" s="236" t="s">
        <v>352</v>
      </c>
      <c r="B56" s="235" t="str">
        <f>'Abb. D4.k'!$A$1</f>
        <v>Abb. D4.k: Durchschnittliche Lesekompetenz (8. Schulstufe) nach Bundesland und im Vergleich zu bevölkerungsadjustierten Erwartungswerten (2016)</v>
      </c>
      <c r="C56" s="235" t="str">
        <f>'Abb. D4.k'!A2</f>
        <v>Quelle: BIFIE (BIST-Ü-D8 2016).</v>
      </c>
    </row>
    <row r="57" spans="1:3" x14ac:dyDescent="0.25">
      <c r="A57" s="236" t="s">
        <v>353</v>
      </c>
      <c r="B57" s="235" t="str">
        <f>'Abb. D4.l'!$A$1</f>
        <v>Abb. D4.l: Durchschnittliche Lesekompetenz (8. Schulstufe) nach Bundesland und Urbanisierungsgrad (2016)</v>
      </c>
      <c r="C57" s="235" t="str">
        <f>'Abb. D4.l'!A2</f>
        <v>Quelle: BIFIE (BIST-Ü-D8 2016).</v>
      </c>
    </row>
    <row r="58" spans="1:3" x14ac:dyDescent="0.25">
      <c r="A58" s="236" t="s">
        <v>354</v>
      </c>
      <c r="B58" s="235" t="str">
        <f>'Abb. D4.m'!$A$1</f>
        <v>Abb. D4.m: Durchschnittliche Lesekompetenz (8. Schulstufe) nach Bundesland und Index der sozialen Benachteiligung (2016)</v>
      </c>
      <c r="C58" s="235" t="str">
        <f>'Abb. D4.m'!A2</f>
        <v>Quellen: BIFIE (BIST-Ü-D8 2016).</v>
      </c>
    </row>
    <row r="59" spans="1:3" x14ac:dyDescent="0.25">
      <c r="A59" s="236" t="s">
        <v>355</v>
      </c>
      <c r="B59" s="235" t="str">
        <f>'Abb. D4.n'!$A$1</f>
        <v>Abb. D4.n: Kompetenzen der Jugendlichen in Naturwissenschaft, Lesen und Mathematik (2015)</v>
      </c>
      <c r="C59" s="235" t="str">
        <f>'Abb. D4.n'!A2</f>
        <v xml:space="preserve">Quelle: PISA 2015. </v>
      </c>
    </row>
    <row r="60" spans="1:3" x14ac:dyDescent="0.25">
      <c r="A60" s="236" t="s">
        <v>356</v>
      </c>
      <c r="B60" s="235" t="str">
        <f>'Abb. D4.o'!$A$1</f>
        <v>Abb. D4.o: Geschlechterdifferenzen in Naturwissenschaft, Lesen und Mathematik (2015)</v>
      </c>
      <c r="C60" s="235" t="str">
        <f>'Abb. D4.o'!A2</f>
        <v>Quelle: PISA 2015.</v>
      </c>
    </row>
    <row r="61" spans="1:3" x14ac:dyDescent="0.25">
      <c r="A61" s="236" t="s">
        <v>357</v>
      </c>
      <c r="B61" s="235" t="str">
        <f>'Abb. D4.p'!$A$1</f>
        <v>Abb. D4.p: Spitzen- und Risikoschüler/innen im Kompetenzbereich Naturwissenschaft (2015)</v>
      </c>
      <c r="C61" s="235" t="str">
        <f>'Abb. D4.p'!A2</f>
        <v xml:space="preserve">Quelle: PISA 2015. </v>
      </c>
    </row>
    <row r="62" spans="1:3" x14ac:dyDescent="0.25">
      <c r="A62" s="236" t="s">
        <v>358</v>
      </c>
      <c r="B62" s="235" t="str">
        <f>'Abb. D4.q'!$A$1</f>
        <v>Abb. D4.q: Spitzen- und Risikoschüler/innen im Kompetenzbereich Lesen (2015)</v>
      </c>
      <c r="C62" s="235" t="str">
        <f>'Abb. D4.q'!A2</f>
        <v xml:space="preserve">Quelle: PISA 2015. </v>
      </c>
    </row>
    <row r="63" spans="1:3" s="323" customFormat="1" x14ac:dyDescent="0.25">
      <c r="A63" s="236" t="s">
        <v>600</v>
      </c>
      <c r="B63" s="235" t="str">
        <f>'Abb. D4.r'!$A$1</f>
        <v>Abb. D4.r: Spitzen- und Risikoschüler/innen im Kompetenzbereich Mathematik (2015)</v>
      </c>
      <c r="C63" s="235" t="str">
        <f>'Abb. D4.r'!A2</f>
        <v xml:space="preserve">Quelle: PISA 2015. </v>
      </c>
    </row>
    <row r="64" spans="1:3" x14ac:dyDescent="0.25">
      <c r="A64" s="236" t="s">
        <v>359</v>
      </c>
      <c r="B64" s="235" t="str">
        <f>'Abb. D4.s'!$A$1</f>
        <v>Abb. D4.s: Kollaborative Problemlösekompetenz: Ländermittelwerte und Mittelwerte nach Geschlecht (2015)</v>
      </c>
      <c r="C64" s="235" t="str">
        <f>'Abb. D4.s'!A2</f>
        <v>Quelle: PISA 2015.</v>
      </c>
    </row>
    <row r="65" spans="1:3" s="323" customFormat="1" x14ac:dyDescent="0.25">
      <c r="A65" s="236" t="s">
        <v>601</v>
      </c>
      <c r="B65" s="235" t="str">
        <f>'Abb. D4.t'!$A$1</f>
        <v>Abb. D4.t: Einstellungen der Schüler/innen zum Zusammenarbeiten (2015)</v>
      </c>
      <c r="C65" s="235" t="str">
        <f>'Abb. D4.t'!A2</f>
        <v>Quelle: PISA 2015.</v>
      </c>
    </row>
    <row r="66" spans="1:3" x14ac:dyDescent="0.25">
      <c r="A66" s="236" t="s">
        <v>431</v>
      </c>
      <c r="B66" s="235" t="str">
        <f>'Abb. D5.a'!$A$1</f>
        <v>Abb. D5.a: Kompetenzen in Lesen und Mathematik (4. Schulstufe) nach Geschlecht, höchstem Bildungsabschluss der Eltern und sozioökonomischem Status (2013, 2015)</v>
      </c>
      <c r="C66" s="235" t="str">
        <f>'Abb. D5.a'!A2</f>
        <v>Quellen: BIFIE (BIST-Ü-M4 2013, BIST-Ü-D4 2015).</v>
      </c>
    </row>
    <row r="67" spans="1:3" x14ac:dyDescent="0.25">
      <c r="A67" s="236" t="s">
        <v>432</v>
      </c>
      <c r="B67" s="235" t="str">
        <f>'Abb. D5.b'!$A$1</f>
        <v>Abb. D5.b: Kompetenzen in Lesen und Mathematik (8. Schulstufe) nach Geschlecht, höchstem Bildungsabschluss der Eltern und sozioökonomischem Status (2016, 2017)</v>
      </c>
      <c r="C67" s="235" t="str">
        <f>'Abb. D5.b'!A2</f>
        <v>Quellen: BIFIE (BIST-Ü-D8 2016, BIST-Ü-M8 2017).</v>
      </c>
    </row>
    <row r="68" spans="1:3" x14ac:dyDescent="0.25">
      <c r="A68" s="236" t="s">
        <v>433</v>
      </c>
      <c r="B68" s="235" t="str">
        <f>'Abb. D5.c'!$A$1</f>
        <v>Abb. D5.c: Kompetenzen in Lesen und Mathematik (4. Schulstufe) nach Migrationsstatus und Erstsprache (2013, 2015)</v>
      </c>
      <c r="C68" s="235" t="str">
        <f>'Abb. D5.c'!A2</f>
        <v>Quellen: BIFIE (BIST-Ü-M4 2013, BIST-Ü-D4 2015).</v>
      </c>
    </row>
    <row r="69" spans="1:3" x14ac:dyDescent="0.25">
      <c r="A69" s="236" t="s">
        <v>434</v>
      </c>
      <c r="B69" s="235" t="str">
        <f>'Abb. D5.d'!$A$1</f>
        <v>Abb. D5.d: Kompetenzen in Lesen und Mathematik (8. Schulstufe) nach Migrationsstatus und Erstsprache (2016, 2017)</v>
      </c>
      <c r="C69" s="235" t="str">
        <f>'Abb. D5.d'!A2</f>
        <v>Quellen: BIFIE (BIST-Ü-D8 2016, BIST-Ü-M8 2017).</v>
      </c>
    </row>
    <row r="70" spans="1:3" x14ac:dyDescent="0.25">
      <c r="A70" s="236" t="s">
        <v>435</v>
      </c>
      <c r="B70" s="235" t="str">
        <f>'Abb. D5.e'!$A$1</f>
        <v>Abb. D5.e: Charakteristika leistungsschwacher und leistungsstarker Schüler/innen der 4. Schulstufe in Lesen und Mathematik (2013, 2015)</v>
      </c>
      <c r="C70" s="235" t="str">
        <f>'Abb. D5.e'!A2</f>
        <v>Quellen: BIFIE (BIST-Ü-M4 2013, BIST-Ü-D4 2015).</v>
      </c>
    </row>
    <row r="71" spans="1:3" x14ac:dyDescent="0.25">
      <c r="A71" s="236" t="s">
        <v>436</v>
      </c>
      <c r="B71" s="235" t="str">
        <f>'Abb. D5.f'!$A$1</f>
        <v>Abb. D5.f: Charakteristika leistungsschwacher und leistungsstarker Schüler/innen der 8. Schulstufe in Lesen und Mathematik (2016, 2017)</v>
      </c>
      <c r="C71" s="235" t="str">
        <f>'Abb. D5.f'!A2</f>
        <v>Quellen: BIFIE (BIST-Ü-D8 2016, BIST-Ü-M8 2017).</v>
      </c>
    </row>
    <row r="72" spans="1:3" x14ac:dyDescent="0.25">
      <c r="A72" s="236" t="s">
        <v>437</v>
      </c>
      <c r="B72" s="235" t="str">
        <f>'Abb. D5.g'!$A$1</f>
        <v>Abb. D5.g: Vergleich der Leistungen zwischen Schülerinnen und Schülern unterschiedlicher sozialer Herkunft in Lesen 8. Schulstufe (2016)</v>
      </c>
      <c r="C72" s="235" t="str">
        <f>'Abb. D5.g'!A2</f>
        <v>Quelle: BIFIE (BIST-Ü-D8 2016).</v>
      </c>
    </row>
    <row r="73" spans="1:3" x14ac:dyDescent="0.25">
      <c r="A73" s="236" t="s">
        <v>438</v>
      </c>
      <c r="B73" s="235" t="str">
        <f>'Abb. D5.h'!$A$1</f>
        <v>Abb. D5.h: Anteil der durch Merkmale der familiären Herkunft erklärten Leistungsvarianz im internationalen Vergleich (2015)</v>
      </c>
      <c r="C73" s="235" t="str">
        <f>'Abb. D5.h'!A2</f>
        <v>Quelle: PISA 2015.</v>
      </c>
    </row>
    <row r="74" spans="1:3" x14ac:dyDescent="0.25">
      <c r="A74" s="236" t="s">
        <v>360</v>
      </c>
      <c r="B74" s="235" t="str">
        <f>'Abb. D6.a'!$A$1</f>
        <v>Abb. D6.a: Außerschulische Lesehäufigkeit der Schüler/innen der 4. und 8. Schulstufe (2015, 2016)</v>
      </c>
      <c r="C74" s="235" t="str">
        <f>'Abb. D6.a'!A2</f>
        <v>Quellen: BIFIE (BIST-Ü-D4 2015, BIST-Ü-D8 2016).</v>
      </c>
    </row>
    <row r="75" spans="1:3" x14ac:dyDescent="0.25">
      <c r="A75" s="236" t="s">
        <v>361</v>
      </c>
      <c r="B75" s="235" t="str">
        <f>'Abb. D6.b'!$A$1</f>
        <v>Abb. D6.b: Lesefreude der Volksschüler/innen (Index und Einzelaussagen) nach Geschlecht (2015)</v>
      </c>
      <c r="C75" s="235" t="str">
        <f>'Abb. D6.b'!A2</f>
        <v>Quelle: BIFIE (BIST-Ü-D4 2015).</v>
      </c>
    </row>
    <row r="76" spans="1:3" x14ac:dyDescent="0.25">
      <c r="A76" s="236" t="s">
        <v>362</v>
      </c>
      <c r="B76" s="235" t="str">
        <f>'Abb. D6.c'!$A$1</f>
        <v>Abb. D6.c: Lesefreude der Volksschüler/innen nach höchster abgeschlossener Ausbildung der Eltern am Ende der Volksschule (2015)</v>
      </c>
      <c r="C76" s="235" t="str">
        <f>'Abb. D6.c'!A2</f>
        <v>Quelle: BIFIE (BIST-Ü-D4 2015).</v>
      </c>
    </row>
    <row r="77" spans="1:3" x14ac:dyDescent="0.25">
      <c r="A77" s="236" t="s">
        <v>363</v>
      </c>
      <c r="B77" s="235" t="str">
        <f>'Abb. D6.d'!$A$1</f>
        <v>Abb. D6.d: Aussagen zu Selbstkonzept im und Freude am Fach Deutsch auf der 4. Schulstufe (2015) und der 8. Schulstufe (2016)</v>
      </c>
      <c r="C77" s="235" t="str">
        <f>'Abb. D6.d'!A2</f>
        <v>Quellen: BIFIE (BIST-Ü-D4 2015, BIST-Ü-D8 2016).</v>
      </c>
    </row>
    <row r="78" spans="1:3" x14ac:dyDescent="0.25">
      <c r="A78" s="236" t="s">
        <v>364</v>
      </c>
      <c r="B78" s="235" t="str">
        <f>'Abb. D6.e'!$A$1</f>
        <v>Abb. D6.e: Selbstkonzept im und Freude am Fach Deutsch in der 4. und 8. Schulstufe nach Geschlecht, Migrationshintergrund und Schultyp (2015, 2016)</v>
      </c>
      <c r="C78" s="235" t="str">
        <f>'Abb. D6.e'!A2</f>
        <v xml:space="preserve">Quellen: BIFIE (BIST-Ü-D4 2015, BIST-Ü-D8 2016). </v>
      </c>
    </row>
    <row r="79" spans="1:3" x14ac:dyDescent="0.25">
      <c r="A79" s="236" t="s">
        <v>726</v>
      </c>
      <c r="B79" s="235" t="str">
        <f>'Abb. D6.f'!$A$1</f>
        <v>Abb. D6.f: Selbstkonzept im und Freude am Fach Deutsch nach den Kompetenzstufen in Lesen (2015, 2016)</v>
      </c>
      <c r="C79" s="235" t="str">
        <f>'Abb. D6.f'!A2</f>
        <v xml:space="preserve">Quellen: BIFIE (BIST-Ü-D4 2015, BIST-Ü-D8 2016). </v>
      </c>
    </row>
    <row r="80" spans="1:3" x14ac:dyDescent="0.25">
      <c r="A80" s="236" t="s">
        <v>727</v>
      </c>
      <c r="B80" s="235" t="str">
        <f>'Abb. D7.a'!$A$1</f>
        <v>Abb. D7.a: Klassengrößen, Betreuungsrelationen und PISA-Testleistungen im Ländervergleich (2015)</v>
      </c>
      <c r="C80" s="235" t="str">
        <f>'Abb. D7.a'!A2</f>
        <v>Quelle: PISA 2015.</v>
      </c>
    </row>
    <row r="81" spans="1:3" x14ac:dyDescent="0.25">
      <c r="A81" s="236" t="s">
        <v>728</v>
      </c>
      <c r="B81" s="235" t="str">
        <f>'Tab. D7.a'!$A$1</f>
        <v>Tab. D7.a: Modell zur Erklärung der Leseleistung (Klassenmittelwerte) nach Schultyp (2015/16)</v>
      </c>
      <c r="C81" s="235" t="str">
        <f>'Tab. D7.a'!A2</f>
        <v>Quellen: BIFIE (BIST-Ü-D4 2015, BIST-Ü-D8 2016), Statistik Austria (Schulstatistik), BMBF (Lehrercontrolling).</v>
      </c>
    </row>
    <row r="82" spans="1:3" x14ac:dyDescent="0.25">
      <c r="A82" s="236" t="s">
        <v>729</v>
      </c>
      <c r="B82" s="235" t="str">
        <f>'Abb. D7.b'!$A$1</f>
        <v xml:space="preserve">Abb. D7.b: Testleistungen in Deutsch, Klassengrößen und Betreuungsrelationen in Volksschulklassen nach Urbanisierungsgrad (2015)   </v>
      </c>
      <c r="C82" s="235" t="str">
        <f>'Abb. D7.b'!A2</f>
        <v>Quellen: BIFIE (BIST-Ü-D4 2015), Statistik Austria (Schulstatistik), BMBF (Lehrercontrolling).</v>
      </c>
    </row>
    <row r="83" spans="1:3" x14ac:dyDescent="0.25">
      <c r="A83" s="236" t="s">
        <v>730</v>
      </c>
      <c r="B83" s="235" t="str">
        <f>'Abb. D7.c'!$A$1</f>
        <v>Abb. D7.c: Testleistungen in Deutsch, Klassengrößen und Betreuungsrelationen in Klassen der Sekundarstufe I nach Urbanisierungsgrad (2016)</v>
      </c>
      <c r="C83" s="235" t="str">
        <f>'Abb. D7.c'!A2</f>
        <v>Quellen: BIFIE (BIST-Ü-D8 2016), Statistik Austria (Schulstatistik), BMBF (Lehrercontrolling).</v>
      </c>
    </row>
  </sheetData>
  <hyperlinks>
    <hyperlink ref="A12" location="'Abb. D1.a'!A1" display="'Abb. D1.a'!A1"/>
    <hyperlink ref="A13" location="'Abb. D1.b'!A1" display="'Abb. D1.b'!A1"/>
    <hyperlink ref="A15" location="'Abb. D1.d'!A1" display="'Abb. D1.d'!A1"/>
    <hyperlink ref="A16" location="'Abb. D1.e'!A1" display="Abb. D1.e"/>
    <hyperlink ref="A18" location="'Abb. D1.f'!A1" display="'Abb. D1.f'!A1"/>
    <hyperlink ref="A19" location="'Abb. D1.g'!A1" display="'Abb. D1.g'!A1"/>
    <hyperlink ref="A20" location="'Abb. D1.h'!A1" display="'Abb. D1.h'!A1"/>
    <hyperlink ref="A23" location="'Tab. D2.a'!A1" display="'Tab. D2.a'!A1"/>
    <hyperlink ref="A24" location="'Abb. D2.a'!A1" display="'Abb. D2.a'!A1"/>
    <hyperlink ref="A25" location="'Abb. D2.b'!A1" display="'Abb. D2.b'!A1"/>
    <hyperlink ref="A31" location="'Abb. D3.a'!A1" display="Abb. D3.a"/>
    <hyperlink ref="A32" location="'Abb. D3.b'!A1" display="Abb. D3.b"/>
    <hyperlink ref="A34" location="'Abb. D3.c'!A1" display="Abb. D3.c"/>
    <hyperlink ref="A35" location="'Abb. D3.d'!A1" display="Abb. D3.d"/>
    <hyperlink ref="A36" location="'Abb. D3.e'!A1" display="Abb. D3.e"/>
    <hyperlink ref="A37" location="'Abb. D3.f'!A1" display="Abb. D3.f"/>
    <hyperlink ref="A38" location="'Abb. D3.g'!A1" display="Abb. D3.g"/>
    <hyperlink ref="A41" location="'Abb. D3.i'!A1" display="Abb. D3.i"/>
    <hyperlink ref="A42" location="'Abb. D3.j'!A1" display="Abb. D3.j"/>
    <hyperlink ref="A43" location="'Abb. D3.k'!A1" display="Abb. D3.k"/>
    <hyperlink ref="A44" location="'Abb. D3.l'!A1" display="Abb. D3.l"/>
    <hyperlink ref="A45" location="'Abb. D3.m'!A1" display="Abb. D3.m"/>
    <hyperlink ref="A46" location="'Abb. D4.a'!A1" display="'Abb. D4.a'!A1"/>
    <hyperlink ref="A47" location="'Abb. D4.b'!A1" display="'Abb. D4.b'!A1"/>
    <hyperlink ref="A48" location="'Abb. D4.c'!A1" display="'Abb. D4.c'!A1"/>
    <hyperlink ref="A49" location="'Abb. D4.d'!A1" display="'Abb. D4.d'!A1"/>
    <hyperlink ref="A50" location="'Abb. D4.e'!A1" display="'Abb. D4.e'!A1"/>
    <hyperlink ref="A51" location="'Abb. D4.f'!A1" display="'Abb. D4.f'!A1"/>
    <hyperlink ref="A52" location="'Abb. D4.g'!A1" display="'Abb. D4.g'!A1"/>
    <hyperlink ref="A53" location="'Abb. D4.h'!A1" display="'Abb. D4.h'!A1"/>
    <hyperlink ref="A54" location="'Abb. D4.i'!A1" display="'Abb. D4.i'!A1"/>
    <hyperlink ref="A55" location="'Abb. D4.j'!A1" display="'Abb. D4.j'!A1"/>
    <hyperlink ref="A56" location="'Abb. D4.k'!A1" display="'Abb. D4.k'!A1"/>
    <hyperlink ref="A57" location="'Abb. D4.l'!A1" display="'Abb. D4.l'!A1"/>
    <hyperlink ref="A58" location="'Abb. D4.m'!A1" display="'Abb. D4.m'!A1"/>
    <hyperlink ref="A59" location="'Abb. D4.n'!A1" display="'Abb. D4.n'!A1"/>
    <hyperlink ref="A60" location="'Abb. D4.o'!A1" display="'Abb. D4.o'!A1"/>
    <hyperlink ref="A61" location="'Abb. D4.p'!A1" display="'Abb. D4.p'!A1"/>
    <hyperlink ref="A62" location="'Abb. D4.q'!A1" display="'Abb. D4.q'!A1"/>
    <hyperlink ref="A64" location="'Abb. D4.s'!A1" display="'Abb. D4.s'!A1"/>
    <hyperlink ref="A78" location="'Abb. D6.e'!A1" display="'Abb. D6.e'!A1"/>
    <hyperlink ref="A77" location="'Abb. D6.d'!A1" display="'Abb. D6.d'!A1"/>
    <hyperlink ref="A76" location="'Abb. D6.c'!A1" display="'Abb. D6.c'!A1"/>
    <hyperlink ref="A75" location="'Abb. D6.b'!A1" display="'Abb. D6.b'!A1"/>
    <hyperlink ref="A74" location="'Abb. D6.a'!A1" display="'Abb. D6.a'!A1"/>
    <hyperlink ref="A39" location="'Abb. D3.h'!A1" display="Abb. D3.h"/>
    <hyperlink ref="A21" location="'Abb. D1.i'!A1" display="'Abb. D1.i'!A1"/>
    <hyperlink ref="A22" location="'Abb. D1.j'!A1" display="'Abb. D1.j'!A1"/>
    <hyperlink ref="B3" r:id="rId1"/>
    <hyperlink ref="B5" r:id="rId2"/>
    <hyperlink ref="B7" r:id="rId3"/>
    <hyperlink ref="A14" location="'Abb. D1.c'!A1" display="Abb. D1.c"/>
    <hyperlink ref="A66" location="'Abb. D5.a'!A1" display="Abb. D5.a"/>
    <hyperlink ref="A67:A68" location="'Abb. D5.a'!A1" display="Abb. D5.a"/>
    <hyperlink ref="A67" location="'Abb. D5.b'!A1" display="Abb. D5.b"/>
    <hyperlink ref="A68" location="'Abb. D5.c'!A1" display="Abb. D5.c"/>
    <hyperlink ref="A69:A71" location="'Abb. D5.a'!A1" display="Abb. D5.a"/>
    <hyperlink ref="A69" location="'Abb. D5.d'!A1" display="Abb. D5.d"/>
    <hyperlink ref="A70" location="'Abb. D5.e'!A1" display="Abb. D5.e"/>
    <hyperlink ref="A71" location="'Abb. D5.f'!A1" display="Abb. D5.f"/>
    <hyperlink ref="A72:A73" location="'Abb. D5.a'!A1" display="Abb. D5.a"/>
    <hyperlink ref="A72" location="'Abb. D5.g'!A1" display="Abb. D5.g"/>
    <hyperlink ref="A73" location="'Abb. D5.h'!A1" display="Abb. D5.h"/>
    <hyperlink ref="A17" location="'Abb. D1.e'!A1" display="Abb. D1.e"/>
    <hyperlink ref="A26:A27" location="'Abb. D2.b'!A1" display="'Abb. D2.b'!A1"/>
    <hyperlink ref="A26" location="'Abb. D2.c'!A1" display="Abb. D2.c"/>
    <hyperlink ref="A27" location="'Abb. D2.c'!A1" display="Abb. D2.c"/>
    <hyperlink ref="A28" location="'Abb. D2.d'!A1" display="Abb. D2.d"/>
    <hyperlink ref="A29:A30" location="'Abb. D2.d'!A1" display="Abb. D2.d"/>
    <hyperlink ref="A29" location="'Abb. D2.e'!A1" display="Abb. D2.e"/>
    <hyperlink ref="A30" location="'Abb. D2.f'!A1" display="Abb. D2.f"/>
    <hyperlink ref="A33" location="'Abb. D3.b'!A1" display="Abb. D3.b"/>
    <hyperlink ref="A40" location="'Abb. D3.h'!A1" display="Abb. D3.h"/>
    <hyperlink ref="A63" location="'Abb. D4.r'!A1" display="Abb. D4.r"/>
    <hyperlink ref="A65" location="'Abb. D4.t'!A1" display="Abb. D4.t"/>
    <hyperlink ref="A79" location="'Abb. D6.f'!A1" display="Abb. D6.f"/>
    <hyperlink ref="A80" location="'Abb. D7.a'!A1" display="Abb. D7.a"/>
    <hyperlink ref="A81" location="'Tab. D7.a'!A1" display="Tab. D7.a"/>
    <hyperlink ref="A82:A83" location="'Tab. D7.a'!A1" display="Tab. D7.a"/>
    <hyperlink ref="A82" location="'Abb. D7.b'!A1" display="Abb. D7.b"/>
    <hyperlink ref="A83" location="'Abb. D7.c'!A1" display="Abb. D7.c"/>
    <hyperlink ref="A11" location="Urbanität!A1" display="Urbanität"/>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baseColWidth="10" defaultRowHeight="15" x14ac:dyDescent="0.25"/>
  <cols>
    <col min="1" max="1" width="42.28515625" customWidth="1"/>
    <col min="2" max="7" width="12.7109375" style="59" customWidth="1"/>
  </cols>
  <sheetData>
    <row r="1" spans="1:7" x14ac:dyDescent="0.25">
      <c r="A1" s="272" t="s">
        <v>468</v>
      </c>
    </row>
    <row r="2" spans="1:7" x14ac:dyDescent="0.25">
      <c r="A2" s="8" t="s">
        <v>285</v>
      </c>
    </row>
    <row r="4" spans="1:7" ht="15" customHeight="1" x14ac:dyDescent="0.25">
      <c r="A4" s="41"/>
      <c r="B4" s="661" t="s">
        <v>470</v>
      </c>
      <c r="C4" s="662"/>
      <c r="D4" s="663"/>
      <c r="E4" s="661" t="s">
        <v>454</v>
      </c>
      <c r="F4" s="662"/>
      <c r="G4" s="663"/>
    </row>
    <row r="5" spans="1:7" ht="41.25" customHeight="1" x14ac:dyDescent="0.25">
      <c r="A5" s="43"/>
      <c r="B5" s="202" t="s">
        <v>286</v>
      </c>
      <c r="C5" s="79" t="s">
        <v>287</v>
      </c>
      <c r="D5" s="80" t="s">
        <v>297</v>
      </c>
      <c r="E5" s="202" t="s">
        <v>286</v>
      </c>
      <c r="F5" s="79" t="s">
        <v>287</v>
      </c>
      <c r="G5" s="80" t="s">
        <v>297</v>
      </c>
    </row>
    <row r="6" spans="1:7" s="76" customFormat="1" x14ac:dyDescent="0.25">
      <c r="A6" s="77" t="s">
        <v>469</v>
      </c>
      <c r="B6" s="212">
        <v>54.997816425617188</v>
      </c>
      <c r="C6" s="213">
        <v>41.770493487810519</v>
      </c>
      <c r="D6" s="214">
        <v>3.2316900865723017</v>
      </c>
      <c r="E6" s="217">
        <v>21409</v>
      </c>
      <c r="F6" s="218">
        <v>16260</v>
      </c>
      <c r="G6" s="219">
        <v>1258</v>
      </c>
    </row>
    <row r="7" spans="1:7" s="76" customFormat="1" x14ac:dyDescent="0.25">
      <c r="A7" s="320" t="s">
        <v>258</v>
      </c>
      <c r="B7" s="215">
        <v>57.131838139314105</v>
      </c>
      <c r="C7" s="197">
        <v>38.744511688619916</v>
      </c>
      <c r="D7" s="198">
        <v>4.1236501720659779</v>
      </c>
      <c r="E7" s="206">
        <v>9629</v>
      </c>
      <c r="F7" s="207">
        <v>6530</v>
      </c>
      <c r="G7" s="208">
        <v>695</v>
      </c>
    </row>
    <row r="8" spans="1:7" s="76" customFormat="1" x14ac:dyDescent="0.25">
      <c r="A8" s="321" t="s">
        <v>257</v>
      </c>
      <c r="B8" s="216">
        <v>53.368368595116202</v>
      </c>
      <c r="C8" s="200">
        <v>44.081003941466953</v>
      </c>
      <c r="D8" s="201">
        <v>2.5506274634168444</v>
      </c>
      <c r="E8" s="209">
        <v>11780</v>
      </c>
      <c r="F8" s="210">
        <v>9730</v>
      </c>
      <c r="G8" s="211">
        <v>563</v>
      </c>
    </row>
    <row r="9" spans="1:7" s="76" customFormat="1" x14ac:dyDescent="0.25">
      <c r="A9" s="220" t="s">
        <v>137</v>
      </c>
      <c r="B9" s="215">
        <v>79.170851467470143</v>
      </c>
      <c r="C9" s="197">
        <v>18.005802923780827</v>
      </c>
      <c r="D9" s="198">
        <v>2.8233456087490234</v>
      </c>
      <c r="E9" s="206">
        <v>14189</v>
      </c>
      <c r="F9" s="207">
        <v>3227</v>
      </c>
      <c r="G9" s="208">
        <v>506</v>
      </c>
    </row>
    <row r="10" spans="1:7" s="76" customFormat="1" x14ac:dyDescent="0.25">
      <c r="A10" s="320" t="s">
        <v>288</v>
      </c>
      <c r="B10" s="215">
        <v>95.815933183424349</v>
      </c>
      <c r="C10" s="197">
        <v>2.7706392547381946</v>
      </c>
      <c r="D10" s="198">
        <v>1.4134275618374559</v>
      </c>
      <c r="E10" s="206">
        <v>11931</v>
      </c>
      <c r="F10" s="207">
        <v>345</v>
      </c>
      <c r="G10" s="208">
        <v>176</v>
      </c>
    </row>
    <row r="11" spans="1:7" s="76" customFormat="1" ht="15" customHeight="1" x14ac:dyDescent="0.25">
      <c r="A11" s="320" t="s">
        <v>289</v>
      </c>
      <c r="B11" s="215">
        <v>41.279707495429619</v>
      </c>
      <c r="C11" s="197">
        <v>52.687385740402192</v>
      </c>
      <c r="D11" s="198">
        <v>6.0329067641681906</v>
      </c>
      <c r="E11" s="206">
        <v>2258</v>
      </c>
      <c r="F11" s="207">
        <v>2882</v>
      </c>
      <c r="G11" s="208">
        <v>330</v>
      </c>
    </row>
    <row r="12" spans="1:7" s="76" customFormat="1" x14ac:dyDescent="0.25">
      <c r="A12" s="220" t="s">
        <v>290</v>
      </c>
      <c r="B12" s="215">
        <v>34.398891682487559</v>
      </c>
      <c r="C12" s="197">
        <v>61.840012314639026</v>
      </c>
      <c r="D12" s="198">
        <v>3.7610960028734159</v>
      </c>
      <c r="E12" s="206">
        <v>6704</v>
      </c>
      <c r="F12" s="207">
        <v>12052</v>
      </c>
      <c r="G12" s="208">
        <v>733</v>
      </c>
    </row>
    <row r="13" spans="1:7" s="76" customFormat="1" x14ac:dyDescent="0.25">
      <c r="A13" s="320" t="s">
        <v>291</v>
      </c>
      <c r="B13" s="215">
        <v>40.096671427002093</v>
      </c>
      <c r="C13" s="197">
        <v>54.718224761067781</v>
      </c>
      <c r="D13" s="198">
        <v>5.1851038119301327</v>
      </c>
      <c r="E13" s="206">
        <v>3650</v>
      </c>
      <c r="F13" s="207">
        <v>4981</v>
      </c>
      <c r="G13" s="208">
        <v>472</v>
      </c>
    </row>
    <row r="14" spans="1:7" s="76" customFormat="1" x14ac:dyDescent="0.25">
      <c r="A14" s="320" t="s">
        <v>292</v>
      </c>
      <c r="B14" s="215">
        <v>30.789424339021188</v>
      </c>
      <c r="C14" s="197">
        <v>65.816613538346147</v>
      </c>
      <c r="D14" s="198">
        <v>3.3939621226326646</v>
      </c>
      <c r="E14" s="206">
        <v>1642</v>
      </c>
      <c r="F14" s="207">
        <v>3510</v>
      </c>
      <c r="G14" s="208">
        <v>181</v>
      </c>
    </row>
    <row r="15" spans="1:7" s="76" customFormat="1" x14ac:dyDescent="0.25">
      <c r="A15" s="320" t="s">
        <v>293</v>
      </c>
      <c r="B15" s="215">
        <v>28.148832909637161</v>
      </c>
      <c r="C15" s="197">
        <v>70.14097527155073</v>
      </c>
      <c r="D15" s="198">
        <v>1.7101918188121099</v>
      </c>
      <c r="E15" s="206">
        <v>1218</v>
      </c>
      <c r="F15" s="207">
        <v>3035</v>
      </c>
      <c r="G15" s="208">
        <v>74</v>
      </c>
    </row>
    <row r="16" spans="1:7" s="76" customFormat="1" x14ac:dyDescent="0.25">
      <c r="A16" s="320" t="s">
        <v>294</v>
      </c>
      <c r="B16" s="215">
        <v>26.721763085399449</v>
      </c>
      <c r="C16" s="197">
        <v>72.451790633608809</v>
      </c>
      <c r="D16" s="198">
        <v>0.82644628099173556</v>
      </c>
      <c r="E16" s="206">
        <v>194</v>
      </c>
      <c r="F16" s="207">
        <v>526</v>
      </c>
      <c r="G16" s="208">
        <v>6</v>
      </c>
    </row>
    <row r="17" spans="1:7" s="76" customFormat="1" x14ac:dyDescent="0.25">
      <c r="A17" s="321" t="s">
        <v>295</v>
      </c>
      <c r="B17" s="216">
        <v>34.03693931398417</v>
      </c>
      <c r="C17" s="200">
        <v>64.709762532981529</v>
      </c>
      <c r="D17" s="201">
        <v>1.2532981530343008</v>
      </c>
      <c r="E17" s="209">
        <v>516</v>
      </c>
      <c r="F17" s="210">
        <v>981</v>
      </c>
      <c r="G17" s="211">
        <v>19</v>
      </c>
    </row>
    <row r="19" spans="1:7" x14ac:dyDescent="0.25">
      <c r="A19" s="8" t="s">
        <v>296</v>
      </c>
    </row>
  </sheetData>
  <mergeCells count="2">
    <mergeCell ref="B4:D4"/>
    <mergeCell ref="E4:G4"/>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baseColWidth="10" defaultRowHeight="15" x14ac:dyDescent="0.25"/>
  <cols>
    <col min="1" max="1" width="24.5703125" customWidth="1"/>
  </cols>
  <sheetData>
    <row r="1" spans="1:4" x14ac:dyDescent="0.25">
      <c r="A1" s="272" t="s">
        <v>428</v>
      </c>
    </row>
    <row r="2" spans="1:4" x14ac:dyDescent="0.25">
      <c r="A2" s="8" t="s">
        <v>373</v>
      </c>
    </row>
    <row r="4" spans="1:4" ht="27" customHeight="1" x14ac:dyDescent="0.25">
      <c r="A4" s="41"/>
      <c r="B4" s="661" t="s">
        <v>482</v>
      </c>
      <c r="C4" s="662"/>
      <c r="D4" s="663"/>
    </row>
    <row r="5" spans="1:4" x14ac:dyDescent="0.25">
      <c r="A5" s="30" t="s">
        <v>138</v>
      </c>
      <c r="B5" s="34" t="s">
        <v>202</v>
      </c>
      <c r="C5" s="31" t="s">
        <v>258</v>
      </c>
      <c r="D5" s="32" t="s">
        <v>257</v>
      </c>
    </row>
    <row r="6" spans="1:4" x14ac:dyDescent="0.25">
      <c r="A6" s="30" t="s">
        <v>202</v>
      </c>
      <c r="B6" s="37">
        <v>96.436251920122899</v>
      </c>
      <c r="C6" s="38">
        <v>95.605515587529993</v>
      </c>
      <c r="D6" s="39">
        <v>97.055406613047396</v>
      </c>
    </row>
    <row r="7" spans="1:4" x14ac:dyDescent="0.25">
      <c r="A7" s="232" t="s">
        <v>137</v>
      </c>
      <c r="B7" s="10">
        <v>96.290125513717697</v>
      </c>
      <c r="C7" s="11">
        <v>95.243969298245602</v>
      </c>
      <c r="D7" s="36">
        <v>97.002801120448197</v>
      </c>
    </row>
    <row r="8" spans="1:4" x14ac:dyDescent="0.25">
      <c r="A8" s="367" t="s">
        <v>366</v>
      </c>
      <c r="B8" s="13">
        <v>97.228441287732608</v>
      </c>
      <c r="C8" s="14">
        <v>96.244131455399099</v>
      </c>
      <c r="D8" s="23">
        <v>97.963587322993888</v>
      </c>
    </row>
    <row r="9" spans="1:4" x14ac:dyDescent="0.25">
      <c r="A9" s="368" t="s">
        <v>367</v>
      </c>
      <c r="B9" s="15">
        <v>93.884820898476192</v>
      </c>
      <c r="C9" s="16">
        <v>92.093287827076196</v>
      </c>
      <c r="D9" s="26">
        <v>94.840667678300505</v>
      </c>
    </row>
    <row r="10" spans="1:4" x14ac:dyDescent="0.25">
      <c r="A10" s="234" t="s">
        <v>3</v>
      </c>
      <c r="B10" s="13">
        <v>96.561223520471202</v>
      </c>
      <c r="C10" s="14">
        <v>95.886615515771496</v>
      </c>
      <c r="D10" s="23">
        <v>97.103684661525307</v>
      </c>
    </row>
    <row r="11" spans="1:4" x14ac:dyDescent="0.25">
      <c r="A11" s="367" t="s">
        <v>368</v>
      </c>
      <c r="B11" s="13">
        <v>96.292057679102811</v>
      </c>
      <c r="C11" s="14">
        <v>96.192131458366205</v>
      </c>
      <c r="D11" s="23">
        <v>96.554586965545894</v>
      </c>
    </row>
    <row r="12" spans="1:4" x14ac:dyDescent="0.25">
      <c r="A12" s="367" t="s">
        <v>369</v>
      </c>
      <c r="B12" s="13">
        <v>95.577719232216793</v>
      </c>
      <c r="C12" s="14">
        <v>94.952380952381006</v>
      </c>
      <c r="D12" s="23">
        <v>95.986309894212795</v>
      </c>
    </row>
    <row r="13" spans="1:4" x14ac:dyDescent="0.25">
      <c r="A13" s="367" t="s">
        <v>370</v>
      </c>
      <c r="B13" s="13">
        <v>97.280645846611407</v>
      </c>
      <c r="C13" s="14">
        <v>93.992248062015506</v>
      </c>
      <c r="D13" s="23">
        <v>97.685516583154396</v>
      </c>
    </row>
    <row r="14" spans="1:4" x14ac:dyDescent="0.25">
      <c r="A14" s="367" t="s">
        <v>371</v>
      </c>
      <c r="B14" s="13">
        <v>97.580645161290306</v>
      </c>
      <c r="C14" s="14">
        <v>98.473282442748101</v>
      </c>
      <c r="D14" s="23">
        <v>96.581196581196608</v>
      </c>
    </row>
    <row r="15" spans="1:4" x14ac:dyDescent="0.25">
      <c r="A15" s="368" t="s">
        <v>372</v>
      </c>
      <c r="B15" s="15">
        <v>98.774983881366893</v>
      </c>
      <c r="C15" s="16">
        <v>95.652173913043498</v>
      </c>
      <c r="D15" s="26">
        <v>98.870431893687709</v>
      </c>
    </row>
    <row r="17" spans="1:11" ht="15" customHeight="1" x14ac:dyDescent="0.25">
      <c r="A17" s="664" t="s">
        <v>483</v>
      </c>
      <c r="B17" s="664"/>
      <c r="C17" s="664"/>
      <c r="D17" s="664"/>
      <c r="E17" s="664"/>
      <c r="F17" s="664"/>
      <c r="G17" s="664"/>
      <c r="H17" s="664"/>
      <c r="I17" s="664"/>
      <c r="J17" s="664"/>
      <c r="K17" s="664"/>
    </row>
    <row r="18" spans="1:11" x14ac:dyDescent="0.25">
      <c r="A18" s="664"/>
      <c r="B18" s="664"/>
      <c r="C18" s="664"/>
      <c r="D18" s="664"/>
      <c r="E18" s="664"/>
      <c r="F18" s="664"/>
      <c r="G18" s="664"/>
      <c r="H18" s="664"/>
      <c r="I18" s="664"/>
      <c r="J18" s="664"/>
      <c r="K18" s="664"/>
    </row>
    <row r="19" spans="1:11" x14ac:dyDescent="0.25">
      <c r="A19" s="664"/>
      <c r="B19" s="664"/>
      <c r="C19" s="664"/>
      <c r="D19" s="664"/>
      <c r="E19" s="664"/>
      <c r="F19" s="664"/>
      <c r="G19" s="664"/>
      <c r="H19" s="664"/>
      <c r="I19" s="664"/>
      <c r="J19" s="664"/>
      <c r="K19" s="664"/>
    </row>
    <row r="20" spans="1:11" ht="8.25" customHeight="1" x14ac:dyDescent="0.25">
      <c r="A20" s="664"/>
      <c r="B20" s="664"/>
      <c r="C20" s="664"/>
      <c r="D20" s="664"/>
      <c r="E20" s="664"/>
      <c r="F20" s="664"/>
      <c r="G20" s="664"/>
      <c r="H20" s="664"/>
      <c r="I20" s="664"/>
      <c r="J20" s="664"/>
      <c r="K20" s="664"/>
    </row>
    <row r="21" spans="1:11" ht="15" customHeight="1" x14ac:dyDescent="0.25">
      <c r="A21" s="664" t="s">
        <v>771</v>
      </c>
      <c r="B21" s="664"/>
      <c r="C21" s="664"/>
      <c r="D21" s="664"/>
      <c r="E21" s="664"/>
      <c r="F21" s="664"/>
      <c r="G21" s="664"/>
      <c r="H21" s="664"/>
      <c r="I21" s="664"/>
      <c r="J21" s="664"/>
      <c r="K21" s="664"/>
    </row>
    <row r="22" spans="1:11" x14ac:dyDescent="0.25">
      <c r="A22" s="664"/>
      <c r="B22" s="664"/>
      <c r="C22" s="664"/>
      <c r="D22" s="664"/>
      <c r="E22" s="664"/>
      <c r="F22" s="664"/>
      <c r="G22" s="664"/>
      <c r="H22" s="664"/>
      <c r="I22" s="664"/>
      <c r="J22" s="664"/>
      <c r="K22" s="664"/>
    </row>
    <row r="23" spans="1:11" x14ac:dyDescent="0.25">
      <c r="A23" s="664"/>
      <c r="B23" s="664"/>
      <c r="C23" s="664"/>
      <c r="D23" s="664"/>
      <c r="E23" s="664"/>
      <c r="F23" s="664"/>
      <c r="G23" s="664"/>
      <c r="H23" s="664"/>
      <c r="I23" s="664"/>
      <c r="J23" s="664"/>
      <c r="K23" s="664"/>
    </row>
    <row r="24" spans="1:11" x14ac:dyDescent="0.25">
      <c r="A24" s="664"/>
      <c r="B24" s="664"/>
      <c r="C24" s="664"/>
      <c r="D24" s="664"/>
      <c r="E24" s="664"/>
      <c r="F24" s="664"/>
      <c r="G24" s="664"/>
      <c r="H24" s="664"/>
      <c r="I24" s="664"/>
      <c r="J24" s="664"/>
      <c r="K24" s="664"/>
    </row>
    <row r="25" spans="1:11" x14ac:dyDescent="0.25">
      <c r="A25" s="664"/>
      <c r="B25" s="664"/>
      <c r="C25" s="664"/>
      <c r="D25" s="664"/>
      <c r="E25" s="664"/>
      <c r="F25" s="664"/>
      <c r="G25" s="664"/>
      <c r="H25" s="664"/>
      <c r="I25" s="664"/>
      <c r="J25" s="664"/>
      <c r="K25" s="664"/>
    </row>
    <row r="26" spans="1:11" x14ac:dyDescent="0.25">
      <c r="A26" s="664"/>
      <c r="B26" s="664"/>
      <c r="C26" s="664"/>
      <c r="D26" s="664"/>
      <c r="E26" s="664"/>
      <c r="F26" s="664"/>
      <c r="G26" s="664"/>
      <c r="H26" s="664"/>
      <c r="I26" s="664"/>
      <c r="J26" s="664"/>
      <c r="K26" s="664"/>
    </row>
    <row r="27" spans="1:11" x14ac:dyDescent="0.25">
      <c r="A27" s="664"/>
      <c r="B27" s="664"/>
      <c r="C27" s="664"/>
      <c r="D27" s="664"/>
      <c r="E27" s="664"/>
      <c r="F27" s="664"/>
      <c r="G27" s="664"/>
      <c r="H27" s="664"/>
      <c r="I27" s="664"/>
      <c r="J27" s="664"/>
      <c r="K27" s="664"/>
    </row>
    <row r="28" spans="1:11" x14ac:dyDescent="0.25">
      <c r="A28" s="664"/>
      <c r="B28" s="664"/>
      <c r="C28" s="664"/>
      <c r="D28" s="664"/>
      <c r="E28" s="664"/>
      <c r="F28" s="664"/>
      <c r="G28" s="664"/>
      <c r="H28" s="664"/>
      <c r="I28" s="664"/>
      <c r="J28" s="664"/>
      <c r="K28" s="664"/>
    </row>
    <row r="29" spans="1:11" x14ac:dyDescent="0.25">
      <c r="A29" s="664"/>
      <c r="B29" s="664"/>
      <c r="C29" s="664"/>
      <c r="D29" s="664"/>
      <c r="E29" s="664"/>
      <c r="F29" s="664"/>
      <c r="G29" s="664"/>
      <c r="H29" s="664"/>
      <c r="I29" s="664"/>
      <c r="J29" s="664"/>
      <c r="K29" s="664"/>
    </row>
    <row r="30" spans="1:11" ht="20.25" customHeight="1" x14ac:dyDescent="0.25">
      <c r="A30" s="664"/>
      <c r="B30" s="664"/>
      <c r="C30" s="664"/>
      <c r="D30" s="664"/>
      <c r="E30" s="664"/>
      <c r="F30" s="664"/>
      <c r="G30" s="664"/>
      <c r="H30" s="664"/>
      <c r="I30" s="664"/>
      <c r="J30" s="664"/>
      <c r="K30" s="664"/>
    </row>
    <row r="31" spans="1:11" x14ac:dyDescent="0.25">
      <c r="A31" s="664"/>
      <c r="B31" s="664"/>
      <c r="C31" s="664"/>
      <c r="D31" s="664"/>
      <c r="E31" s="664"/>
      <c r="F31" s="664"/>
      <c r="G31" s="664"/>
      <c r="H31" s="664"/>
      <c r="I31" s="664"/>
      <c r="J31" s="664"/>
      <c r="K31" s="664"/>
    </row>
    <row r="32" spans="1:11" x14ac:dyDescent="0.25">
      <c r="A32" s="659" t="s">
        <v>772</v>
      </c>
      <c r="B32" s="659"/>
      <c r="C32" s="659"/>
      <c r="D32" s="659"/>
      <c r="E32" s="659"/>
      <c r="F32" s="659"/>
      <c r="G32" s="659"/>
      <c r="H32" s="659"/>
      <c r="I32" s="659"/>
      <c r="J32" s="659"/>
      <c r="K32" s="659"/>
    </row>
    <row r="33" spans="1:11" x14ac:dyDescent="0.25">
      <c r="A33" s="659"/>
      <c r="B33" s="659"/>
      <c r="C33" s="659"/>
      <c r="D33" s="659"/>
      <c r="E33" s="659"/>
      <c r="F33" s="659"/>
      <c r="G33" s="659"/>
      <c r="H33" s="659"/>
      <c r="I33" s="659"/>
      <c r="J33" s="659"/>
      <c r="K33" s="659"/>
    </row>
  </sheetData>
  <mergeCells count="4">
    <mergeCell ref="A21:K31"/>
    <mergeCell ref="A32:K33"/>
    <mergeCell ref="B4:D4"/>
    <mergeCell ref="A17:K20"/>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baseColWidth="10" defaultRowHeight="15" x14ac:dyDescent="0.25"/>
  <cols>
    <col min="1" max="1" width="23.7109375" customWidth="1"/>
  </cols>
  <sheetData>
    <row r="1" spans="1:4" x14ac:dyDescent="0.25">
      <c r="A1" s="272" t="s">
        <v>429</v>
      </c>
    </row>
    <row r="2" spans="1:4" x14ac:dyDescent="0.25">
      <c r="A2" s="8" t="s">
        <v>373</v>
      </c>
    </row>
    <row r="4" spans="1:4" ht="26.25" customHeight="1" x14ac:dyDescent="0.25">
      <c r="A4" s="41"/>
      <c r="B4" s="661" t="s">
        <v>482</v>
      </c>
      <c r="C4" s="662"/>
      <c r="D4" s="663"/>
    </row>
    <row r="5" spans="1:4" ht="27" customHeight="1" x14ac:dyDescent="0.25">
      <c r="A5" s="30" t="s">
        <v>48</v>
      </c>
      <c r="B5" s="34" t="s">
        <v>137</v>
      </c>
      <c r="C5" s="31" t="s">
        <v>3</v>
      </c>
      <c r="D5" s="32" t="s">
        <v>202</v>
      </c>
    </row>
    <row r="6" spans="1:4" x14ac:dyDescent="0.25">
      <c r="A6" s="30" t="s">
        <v>33</v>
      </c>
      <c r="B6" s="37">
        <v>96.290125513717697</v>
      </c>
      <c r="C6" s="38">
        <v>96.561223520471202</v>
      </c>
      <c r="D6" s="39">
        <v>96.436251920122899</v>
      </c>
    </row>
    <row r="7" spans="1:4" x14ac:dyDescent="0.25">
      <c r="A7" s="234" t="s">
        <v>34</v>
      </c>
      <c r="B7" s="13">
        <v>96.530612244897995</v>
      </c>
      <c r="C7" s="14">
        <v>98.046875</v>
      </c>
      <c r="D7" s="23">
        <v>97.556142668428009</v>
      </c>
    </row>
    <row r="8" spans="1:4" x14ac:dyDescent="0.25">
      <c r="A8" s="234" t="s">
        <v>35</v>
      </c>
      <c r="B8" s="13">
        <v>97.574626865671604</v>
      </c>
      <c r="C8" s="14">
        <v>97.632398753894094</v>
      </c>
      <c r="D8" s="23">
        <v>97.6092641016063</v>
      </c>
    </row>
    <row r="9" spans="1:4" x14ac:dyDescent="0.25">
      <c r="A9" s="234" t="s">
        <v>36</v>
      </c>
      <c r="B9" s="13">
        <v>95.879299156391994</v>
      </c>
      <c r="C9" s="14">
        <v>95.517155021287209</v>
      </c>
      <c r="D9" s="23">
        <v>95.674911660777397</v>
      </c>
    </row>
    <row r="10" spans="1:4" x14ac:dyDescent="0.25">
      <c r="A10" s="234" t="s">
        <v>37</v>
      </c>
      <c r="B10" s="13">
        <v>96.844660194174807</v>
      </c>
      <c r="C10" s="14">
        <v>97.221507589400602</v>
      </c>
      <c r="D10" s="23">
        <v>97.075011794307301</v>
      </c>
    </row>
    <row r="11" spans="1:4" x14ac:dyDescent="0.25">
      <c r="A11" s="234" t="s">
        <v>38</v>
      </c>
      <c r="B11" s="13">
        <v>96.036585365853696</v>
      </c>
      <c r="C11" s="14">
        <v>97.146326654523392</v>
      </c>
      <c r="D11" s="23">
        <v>96.6542750929368</v>
      </c>
    </row>
    <row r="12" spans="1:4" x14ac:dyDescent="0.25">
      <c r="A12" s="234" t="s">
        <v>39</v>
      </c>
      <c r="B12" s="13">
        <v>97.278911564625801</v>
      </c>
      <c r="C12" s="14">
        <v>97.217928902627506</v>
      </c>
      <c r="D12" s="23">
        <v>97.247886770198505</v>
      </c>
    </row>
    <row r="13" spans="1:4" x14ac:dyDescent="0.25">
      <c r="A13" s="234" t="s">
        <v>40</v>
      </c>
      <c r="B13" s="13">
        <v>96.531365313653097</v>
      </c>
      <c r="C13" s="14">
        <v>96.456086286594797</v>
      </c>
      <c r="D13" s="23">
        <v>96.486977589339801</v>
      </c>
    </row>
    <row r="14" spans="1:4" x14ac:dyDescent="0.25">
      <c r="A14" s="234" t="s">
        <v>41</v>
      </c>
      <c r="B14" s="13">
        <v>96.196319018404893</v>
      </c>
      <c r="C14" s="14">
        <v>94.262295081967196</v>
      </c>
      <c r="D14" s="23">
        <v>95.086251960271795</v>
      </c>
    </row>
    <row r="15" spans="1:4" x14ac:dyDescent="0.25">
      <c r="A15" s="233" t="s">
        <v>42</v>
      </c>
      <c r="B15" s="15">
        <v>95.477694031371001</v>
      </c>
      <c r="C15" s="16">
        <v>96.079632465543597</v>
      </c>
      <c r="D15" s="26">
        <v>95.718130658184506</v>
      </c>
    </row>
    <row r="17" spans="1:11" ht="15" customHeight="1" x14ac:dyDescent="0.25">
      <c r="A17" s="664" t="s">
        <v>483</v>
      </c>
      <c r="B17" s="664"/>
      <c r="C17" s="664"/>
      <c r="D17" s="664"/>
      <c r="E17" s="664"/>
      <c r="F17" s="664"/>
      <c r="G17" s="664"/>
      <c r="H17" s="664"/>
      <c r="I17" s="664"/>
      <c r="J17" s="664"/>
      <c r="K17" s="664"/>
    </row>
    <row r="18" spans="1:11" x14ac:dyDescent="0.25">
      <c r="A18" s="664"/>
      <c r="B18" s="664"/>
      <c r="C18" s="664"/>
      <c r="D18" s="664"/>
      <c r="E18" s="664"/>
      <c r="F18" s="664"/>
      <c r="G18" s="664"/>
      <c r="H18" s="664"/>
      <c r="I18" s="664"/>
      <c r="J18" s="664"/>
      <c r="K18" s="664"/>
    </row>
    <row r="19" spans="1:11" ht="22.5" customHeight="1" x14ac:dyDescent="0.25">
      <c r="A19" s="664"/>
      <c r="B19" s="664"/>
      <c r="C19" s="664"/>
      <c r="D19" s="664"/>
      <c r="E19" s="664"/>
      <c r="F19" s="664"/>
      <c r="G19" s="664"/>
      <c r="H19" s="664"/>
      <c r="I19" s="664"/>
      <c r="J19" s="664"/>
      <c r="K19" s="664"/>
    </row>
    <row r="20" spans="1:11" x14ac:dyDescent="0.25">
      <c r="A20" s="664" t="s">
        <v>771</v>
      </c>
      <c r="B20" s="664"/>
      <c r="C20" s="664"/>
      <c r="D20" s="664"/>
      <c r="E20" s="664"/>
      <c r="F20" s="664"/>
      <c r="G20" s="664"/>
      <c r="H20" s="664"/>
      <c r="I20" s="664"/>
      <c r="J20" s="664"/>
      <c r="K20" s="664"/>
    </row>
    <row r="21" spans="1:11" x14ac:dyDescent="0.25">
      <c r="A21" s="664"/>
      <c r="B21" s="664"/>
      <c r="C21" s="664"/>
      <c r="D21" s="664"/>
      <c r="E21" s="664"/>
      <c r="F21" s="664"/>
      <c r="G21" s="664"/>
      <c r="H21" s="664"/>
      <c r="I21" s="664"/>
      <c r="J21" s="664"/>
      <c r="K21" s="664"/>
    </row>
    <row r="22" spans="1:11" x14ac:dyDescent="0.25">
      <c r="A22" s="664"/>
      <c r="B22" s="664"/>
      <c r="C22" s="664"/>
      <c r="D22" s="664"/>
      <c r="E22" s="664"/>
      <c r="F22" s="664"/>
      <c r="G22" s="664"/>
      <c r="H22" s="664"/>
      <c r="I22" s="664"/>
      <c r="J22" s="664"/>
      <c r="K22" s="664"/>
    </row>
    <row r="23" spans="1:11" x14ac:dyDescent="0.25">
      <c r="A23" s="664"/>
      <c r="B23" s="664"/>
      <c r="C23" s="664"/>
      <c r="D23" s="664"/>
      <c r="E23" s="664"/>
      <c r="F23" s="664"/>
      <c r="G23" s="664"/>
      <c r="H23" s="664"/>
      <c r="I23" s="664"/>
      <c r="J23" s="664"/>
      <c r="K23" s="664"/>
    </row>
    <row r="24" spans="1:11" x14ac:dyDescent="0.25">
      <c r="A24" s="664"/>
      <c r="B24" s="664"/>
      <c r="C24" s="664"/>
      <c r="D24" s="664"/>
      <c r="E24" s="664"/>
      <c r="F24" s="664"/>
      <c r="G24" s="664"/>
      <c r="H24" s="664"/>
      <c r="I24" s="664"/>
      <c r="J24" s="664"/>
      <c r="K24" s="664"/>
    </row>
    <row r="25" spans="1:11" x14ac:dyDescent="0.25">
      <c r="A25" s="664"/>
      <c r="B25" s="664"/>
      <c r="C25" s="664"/>
      <c r="D25" s="664"/>
      <c r="E25" s="664"/>
      <c r="F25" s="664"/>
      <c r="G25" s="664"/>
      <c r="H25" s="664"/>
      <c r="I25" s="664"/>
      <c r="J25" s="664"/>
      <c r="K25" s="664"/>
    </row>
    <row r="26" spans="1:11" x14ac:dyDescent="0.25">
      <c r="A26" s="664"/>
      <c r="B26" s="664"/>
      <c r="C26" s="664"/>
      <c r="D26" s="664"/>
      <c r="E26" s="664"/>
      <c r="F26" s="664"/>
      <c r="G26" s="664"/>
      <c r="H26" s="664"/>
      <c r="I26" s="664"/>
      <c r="J26" s="664"/>
      <c r="K26" s="664"/>
    </row>
    <row r="27" spans="1:11" x14ac:dyDescent="0.25">
      <c r="A27" s="664"/>
      <c r="B27" s="664"/>
      <c r="C27" s="664"/>
      <c r="D27" s="664"/>
      <c r="E27" s="664"/>
      <c r="F27" s="664"/>
      <c r="G27" s="664"/>
      <c r="H27" s="664"/>
      <c r="I27" s="664"/>
      <c r="J27" s="664"/>
      <c r="K27" s="664"/>
    </row>
    <row r="28" spans="1:11" x14ac:dyDescent="0.25">
      <c r="A28" s="664"/>
      <c r="B28" s="664"/>
      <c r="C28" s="664"/>
      <c r="D28" s="664"/>
      <c r="E28" s="664"/>
      <c r="F28" s="664"/>
      <c r="G28" s="664"/>
      <c r="H28" s="664"/>
      <c r="I28" s="664"/>
      <c r="J28" s="664"/>
      <c r="K28" s="664"/>
    </row>
    <row r="29" spans="1:11" x14ac:dyDescent="0.25">
      <c r="A29" s="664"/>
      <c r="B29" s="664"/>
      <c r="C29" s="664"/>
      <c r="D29" s="664"/>
      <c r="E29" s="664"/>
      <c r="F29" s="664"/>
      <c r="G29" s="664"/>
      <c r="H29" s="664"/>
      <c r="I29" s="664"/>
      <c r="J29" s="664"/>
      <c r="K29" s="664"/>
    </row>
    <row r="30" spans="1:11" x14ac:dyDescent="0.25">
      <c r="A30" s="664"/>
      <c r="B30" s="664"/>
      <c r="C30" s="664"/>
      <c r="D30" s="664"/>
      <c r="E30" s="664"/>
      <c r="F30" s="664"/>
      <c r="G30" s="664"/>
      <c r="H30" s="664"/>
      <c r="I30" s="664"/>
      <c r="J30" s="664"/>
      <c r="K30" s="664"/>
    </row>
    <row r="31" spans="1:11" x14ac:dyDescent="0.25">
      <c r="A31" s="659" t="s">
        <v>772</v>
      </c>
      <c r="B31" s="659"/>
      <c r="C31" s="659"/>
      <c r="D31" s="659"/>
      <c r="E31" s="659"/>
      <c r="F31" s="659"/>
      <c r="G31" s="659"/>
      <c r="H31" s="659"/>
      <c r="I31" s="659"/>
      <c r="J31" s="659"/>
      <c r="K31" s="659"/>
    </row>
    <row r="32" spans="1:11" x14ac:dyDescent="0.25">
      <c r="A32" s="659"/>
      <c r="B32" s="659"/>
      <c r="C32" s="659"/>
      <c r="D32" s="659"/>
      <c r="E32" s="659"/>
      <c r="F32" s="659"/>
      <c r="G32" s="659"/>
      <c r="H32" s="659"/>
      <c r="I32" s="659"/>
      <c r="J32" s="659"/>
      <c r="K32" s="659"/>
    </row>
  </sheetData>
  <mergeCells count="4">
    <mergeCell ref="B4:D4"/>
    <mergeCell ref="A20:K30"/>
    <mergeCell ref="A31:K32"/>
    <mergeCell ref="A17:K19"/>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baseColWidth="10" defaultRowHeight="15" x14ac:dyDescent="0.25"/>
  <cols>
    <col min="1" max="1" width="23.140625" customWidth="1"/>
    <col min="2" max="2" width="22.28515625" customWidth="1"/>
    <col min="3" max="7" width="13.7109375" customWidth="1"/>
  </cols>
  <sheetData>
    <row r="1" spans="1:7" x14ac:dyDescent="0.25">
      <c r="A1" s="5" t="s">
        <v>9</v>
      </c>
      <c r="D1" s="4"/>
    </row>
    <row r="2" spans="1:7" x14ac:dyDescent="0.25">
      <c r="A2" s="8" t="s">
        <v>407</v>
      </c>
    </row>
    <row r="4" spans="1:7" s="323" customFormat="1" x14ac:dyDescent="0.25">
      <c r="A4" s="327"/>
      <c r="B4" s="329"/>
      <c r="C4" s="660" t="s">
        <v>484</v>
      </c>
      <c r="D4" s="638"/>
      <c r="E4" s="638"/>
      <c r="F4" s="638"/>
      <c r="G4" s="639"/>
    </row>
    <row r="5" spans="1:7" ht="60" customHeight="1" x14ac:dyDescent="0.25">
      <c r="A5" s="353"/>
      <c r="B5" s="369" t="s">
        <v>10</v>
      </c>
      <c r="C5" s="347" t="s">
        <v>488</v>
      </c>
      <c r="D5" s="348" t="s">
        <v>0</v>
      </c>
      <c r="E5" s="348" t="s">
        <v>1</v>
      </c>
      <c r="F5" s="348" t="s">
        <v>2</v>
      </c>
      <c r="G5" s="349" t="s">
        <v>3</v>
      </c>
    </row>
    <row r="6" spans="1:7" x14ac:dyDescent="0.25">
      <c r="A6" s="330" t="s">
        <v>485</v>
      </c>
      <c r="B6" s="6" t="s">
        <v>5</v>
      </c>
      <c r="C6" s="14">
        <v>20.684850319315533</v>
      </c>
      <c r="D6" s="14">
        <v>35.280817561664833</v>
      </c>
      <c r="E6" s="14">
        <v>10.652612501227166</v>
      </c>
      <c r="F6" s="14">
        <v>10.379668490841247</v>
      </c>
      <c r="G6" s="23">
        <v>23.002051126951212</v>
      </c>
    </row>
    <row r="7" spans="1:7" x14ac:dyDescent="0.25">
      <c r="A7" s="2"/>
      <c r="B7" s="6" t="s">
        <v>6</v>
      </c>
      <c r="C7" s="14">
        <v>6.8411359074676881</v>
      </c>
      <c r="D7" s="14">
        <v>37.662415345607329</v>
      </c>
      <c r="E7" s="14">
        <v>9.0907847656573662</v>
      </c>
      <c r="F7" s="14">
        <v>14.535995626030774</v>
      </c>
      <c r="G7" s="23">
        <v>31.86966835523685</v>
      </c>
    </row>
    <row r="8" spans="1:7" x14ac:dyDescent="0.25">
      <c r="A8" s="2"/>
      <c r="B8" s="6" t="s">
        <v>7</v>
      </c>
      <c r="C8" s="14">
        <v>4.9211227835871574</v>
      </c>
      <c r="D8" s="14">
        <v>12.418559362812232</v>
      </c>
      <c r="E8" s="14">
        <v>5.5206520236558383</v>
      </c>
      <c r="F8" s="14">
        <v>42.129060889835984</v>
      </c>
      <c r="G8" s="23">
        <v>35.010604940108792</v>
      </c>
    </row>
    <row r="9" spans="1:7" x14ac:dyDescent="0.25">
      <c r="A9" s="2"/>
      <c r="B9" s="6" t="s">
        <v>8</v>
      </c>
      <c r="C9" s="14">
        <v>4.1353434323443174</v>
      </c>
      <c r="D9" s="14">
        <v>5.9955799313773133</v>
      </c>
      <c r="E9" s="14">
        <v>3.7570825920060633</v>
      </c>
      <c r="F9" s="14">
        <v>60.909923743261984</v>
      </c>
      <c r="G9" s="23">
        <v>25.202070301010327</v>
      </c>
    </row>
    <row r="10" spans="1:7" x14ac:dyDescent="0.25">
      <c r="A10" s="3"/>
      <c r="B10" s="7" t="s">
        <v>202</v>
      </c>
      <c r="C10" s="14">
        <v>8.2297773325240637</v>
      </c>
      <c r="D10" s="14">
        <v>28.694897875049598</v>
      </c>
      <c r="E10" s="14">
        <v>7.9765054664398605</v>
      </c>
      <c r="F10" s="14">
        <v>25.141335250561564</v>
      </c>
      <c r="G10" s="23">
        <v>29.957484075424912</v>
      </c>
    </row>
    <row r="11" spans="1:7" x14ac:dyDescent="0.25">
      <c r="A11" s="330" t="s">
        <v>486</v>
      </c>
      <c r="B11" s="6" t="s">
        <v>5</v>
      </c>
      <c r="C11" s="10">
        <v>17.752459942328844</v>
      </c>
      <c r="D11" s="11">
        <v>32.667934540265762</v>
      </c>
      <c r="E11" s="11">
        <v>14.587186004340202</v>
      </c>
      <c r="F11" s="11">
        <v>12.249571925443684</v>
      </c>
      <c r="G11" s="36">
        <v>22.742847587621512</v>
      </c>
    </row>
    <row r="12" spans="1:7" x14ac:dyDescent="0.25">
      <c r="A12" s="2"/>
      <c r="B12" s="6" t="s">
        <v>6</v>
      </c>
      <c r="C12" s="13">
        <v>5.3918106381744551</v>
      </c>
      <c r="D12" s="14">
        <v>29.753652727320347</v>
      </c>
      <c r="E12" s="14">
        <v>11.544975440460693</v>
      </c>
      <c r="F12" s="14">
        <v>17.936783489754681</v>
      </c>
      <c r="G12" s="23">
        <v>35.372777704289838</v>
      </c>
    </row>
    <row r="13" spans="1:7" x14ac:dyDescent="0.25">
      <c r="A13" s="2"/>
      <c r="B13" s="6" t="s">
        <v>7</v>
      </c>
      <c r="C13" s="13">
        <v>6.083635957398883</v>
      </c>
      <c r="D13" s="14">
        <v>9.4811018861789922</v>
      </c>
      <c r="E13" s="14">
        <v>4.8944418738256532</v>
      </c>
      <c r="F13" s="14">
        <v>48.608004193122241</v>
      </c>
      <c r="G13" s="23">
        <v>30.932816089474223</v>
      </c>
    </row>
    <row r="14" spans="1:7" x14ac:dyDescent="0.25">
      <c r="A14" s="2"/>
      <c r="B14" s="6" t="s">
        <v>8</v>
      </c>
      <c r="C14" s="13">
        <v>4.5697511877626118</v>
      </c>
      <c r="D14" s="14">
        <v>3.6427004091945179</v>
      </c>
      <c r="E14" s="14">
        <v>5.5019265097629964</v>
      </c>
      <c r="F14" s="14">
        <v>62.444274023013755</v>
      </c>
      <c r="G14" s="23">
        <v>23.841347870266112</v>
      </c>
    </row>
    <row r="15" spans="1:7" x14ac:dyDescent="0.25">
      <c r="A15" s="3"/>
      <c r="B15" s="7" t="s">
        <v>202</v>
      </c>
      <c r="C15" s="15">
        <v>7.207208626511612</v>
      </c>
      <c r="D15" s="16">
        <v>23.016808597905928</v>
      </c>
      <c r="E15" s="16">
        <v>10.055029629532287</v>
      </c>
      <c r="F15" s="16">
        <v>28.747796406347213</v>
      </c>
      <c r="G15" s="26">
        <v>30.973156739702958</v>
      </c>
    </row>
    <row r="16" spans="1:7" x14ac:dyDescent="0.25">
      <c r="A16" s="334" t="s">
        <v>487</v>
      </c>
      <c r="B16" s="6" t="s">
        <v>5</v>
      </c>
      <c r="C16" s="10">
        <v>23.538945837037627</v>
      </c>
      <c r="D16" s="11">
        <v>37.823936574137676</v>
      </c>
      <c r="E16" s="11">
        <v>6.823092159217806</v>
      </c>
      <c r="F16" s="11">
        <v>8.5596915010258225</v>
      </c>
      <c r="G16" s="36">
        <v>23.254333928581065</v>
      </c>
    </row>
    <row r="17" spans="1:7" x14ac:dyDescent="0.25">
      <c r="A17" s="2"/>
      <c r="B17" s="6" t="s">
        <v>6</v>
      </c>
      <c r="C17" s="13">
        <v>8.256866784227384</v>
      </c>
      <c r="D17" s="14">
        <v>45.387858124323124</v>
      </c>
      <c r="E17" s="14">
        <v>6.6934805928893528</v>
      </c>
      <c r="F17" s="14">
        <v>11.214035755468773</v>
      </c>
      <c r="G17" s="23">
        <v>28.447758743091356</v>
      </c>
    </row>
    <row r="18" spans="1:7" x14ac:dyDescent="0.25">
      <c r="A18" s="2"/>
      <c r="B18" s="6" t="s">
        <v>7</v>
      </c>
      <c r="C18" s="13">
        <v>3.7851952373771454</v>
      </c>
      <c r="D18" s="14">
        <v>15.288839836785295</v>
      </c>
      <c r="E18" s="14">
        <v>6.1325413122529291</v>
      </c>
      <c r="F18" s="14">
        <v>35.798285175351317</v>
      </c>
      <c r="G18" s="23">
        <v>38.995138438233305</v>
      </c>
    </row>
    <row r="19" spans="1:7" x14ac:dyDescent="0.25">
      <c r="A19" s="2"/>
      <c r="B19" s="6" t="s">
        <v>8</v>
      </c>
      <c r="C19" s="13">
        <v>3.6653130315502476</v>
      </c>
      <c r="D19" s="14">
        <v>8.541402125013887</v>
      </c>
      <c r="E19" s="14">
        <v>1.8691566151857828</v>
      </c>
      <c r="F19" s="14">
        <v>59.249752468797077</v>
      </c>
      <c r="G19" s="23">
        <v>26.67437575945301</v>
      </c>
    </row>
    <row r="20" spans="1:7" x14ac:dyDescent="0.25">
      <c r="A20" s="3"/>
      <c r="B20" s="7" t="s">
        <v>202</v>
      </c>
      <c r="C20" s="15">
        <v>9.2440980211664563</v>
      </c>
      <c r="D20" s="16">
        <v>34.327187805204389</v>
      </c>
      <c r="E20" s="16">
        <v>5.9147466349094824</v>
      </c>
      <c r="F20" s="16">
        <v>21.563963733528265</v>
      </c>
      <c r="G20" s="26">
        <v>28.950003805191411</v>
      </c>
    </row>
    <row r="22" spans="1:7" x14ac:dyDescent="0.25">
      <c r="A22" s="324" t="s">
        <v>494</v>
      </c>
    </row>
  </sheetData>
  <mergeCells count="1">
    <mergeCell ref="C4:G4"/>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baseColWidth="10" defaultRowHeight="15" x14ac:dyDescent="0.25"/>
  <cols>
    <col min="1" max="1" width="23.7109375" customWidth="1"/>
    <col min="2" max="2" width="20.42578125" customWidth="1"/>
    <col min="3" max="8" width="12.7109375" customWidth="1"/>
  </cols>
  <sheetData>
    <row r="1" spans="1:8" x14ac:dyDescent="0.25">
      <c r="A1" s="5" t="s">
        <v>12</v>
      </c>
    </row>
    <row r="2" spans="1:8" x14ac:dyDescent="0.25">
      <c r="A2" s="8" t="s">
        <v>407</v>
      </c>
    </row>
    <row r="4" spans="1:8" s="323" customFormat="1" x14ac:dyDescent="0.25">
      <c r="A4" s="327"/>
      <c r="B4" s="329"/>
      <c r="C4" s="660" t="s">
        <v>489</v>
      </c>
      <c r="D4" s="638"/>
      <c r="E4" s="638"/>
      <c r="F4" s="638"/>
      <c r="G4" s="638"/>
      <c r="H4" s="639"/>
    </row>
    <row r="5" spans="1:8" ht="51.75" x14ac:dyDescent="0.25">
      <c r="A5" s="327"/>
      <c r="B5" s="369" t="s">
        <v>495</v>
      </c>
      <c r="C5" s="347" t="s">
        <v>11</v>
      </c>
      <c r="D5" s="348" t="s">
        <v>0</v>
      </c>
      <c r="E5" s="348" t="s">
        <v>1</v>
      </c>
      <c r="F5" s="348" t="s">
        <v>2</v>
      </c>
      <c r="G5" s="348" t="s">
        <v>3</v>
      </c>
      <c r="H5" s="349" t="s">
        <v>4</v>
      </c>
    </row>
    <row r="6" spans="1:8" x14ac:dyDescent="0.25">
      <c r="A6" s="330" t="s">
        <v>490</v>
      </c>
      <c r="B6" s="6" t="s">
        <v>5</v>
      </c>
      <c r="C6" s="370">
        <v>20.684850319315533</v>
      </c>
      <c r="D6" s="370">
        <v>35.280817561664833</v>
      </c>
      <c r="E6" s="370">
        <v>10.652612501227166</v>
      </c>
      <c r="F6" s="370">
        <v>10.379668490841247</v>
      </c>
      <c r="G6" s="370">
        <v>23.002051126951212</v>
      </c>
      <c r="H6" s="440">
        <v>100</v>
      </c>
    </row>
    <row r="7" spans="1:8" x14ac:dyDescent="0.25">
      <c r="A7" s="334"/>
      <c r="B7" s="6" t="s">
        <v>6</v>
      </c>
      <c r="C7" s="370">
        <v>6.8411359074676881</v>
      </c>
      <c r="D7" s="370">
        <v>37.662415345607329</v>
      </c>
      <c r="E7" s="370">
        <v>9.0907847656573662</v>
      </c>
      <c r="F7" s="370">
        <v>14.535995626030774</v>
      </c>
      <c r="G7" s="370">
        <v>31.86966835523685</v>
      </c>
      <c r="H7" s="440">
        <v>100</v>
      </c>
    </row>
    <row r="8" spans="1:8" x14ac:dyDescent="0.25">
      <c r="A8" s="334"/>
      <c r="B8" s="6" t="s">
        <v>7</v>
      </c>
      <c r="C8" s="370">
        <v>4.9211227835871574</v>
      </c>
      <c r="D8" s="370">
        <v>12.418559362812232</v>
      </c>
      <c r="E8" s="370">
        <v>5.5206520236558383</v>
      </c>
      <c r="F8" s="370">
        <v>42.129060889835984</v>
      </c>
      <c r="G8" s="370">
        <v>35.010604940108792</v>
      </c>
      <c r="H8" s="440">
        <v>100</v>
      </c>
    </row>
    <row r="9" spans="1:8" x14ac:dyDescent="0.25">
      <c r="A9" s="334"/>
      <c r="B9" s="6" t="s">
        <v>8</v>
      </c>
      <c r="C9" s="370">
        <v>4.1353434323443174</v>
      </c>
      <c r="D9" s="370">
        <v>5.9955799313773133</v>
      </c>
      <c r="E9" s="370">
        <v>3.7570825920060633</v>
      </c>
      <c r="F9" s="370">
        <v>60.909923743261984</v>
      </c>
      <c r="G9" s="370">
        <v>25.202070301010327</v>
      </c>
      <c r="H9" s="440">
        <v>100</v>
      </c>
    </row>
    <row r="10" spans="1:8" x14ac:dyDescent="0.25">
      <c r="A10" s="337"/>
      <c r="B10" s="7" t="s">
        <v>493</v>
      </c>
      <c r="C10" s="370">
        <v>8.2297773325240637</v>
      </c>
      <c r="D10" s="370">
        <v>28.694897875049598</v>
      </c>
      <c r="E10" s="370">
        <v>7.9765054664398605</v>
      </c>
      <c r="F10" s="370">
        <v>25.141335250561564</v>
      </c>
      <c r="G10" s="370">
        <v>29.957484075424912</v>
      </c>
      <c r="H10" s="440">
        <v>100</v>
      </c>
    </row>
    <row r="11" spans="1:8" x14ac:dyDescent="0.25">
      <c r="A11" s="334" t="s">
        <v>492</v>
      </c>
      <c r="B11" s="6" t="s">
        <v>5</v>
      </c>
      <c r="C11" s="371">
        <v>23.538945837037627</v>
      </c>
      <c r="D11" s="372">
        <v>37.823936574137676</v>
      </c>
      <c r="E11" s="372">
        <v>6.823092159217806</v>
      </c>
      <c r="F11" s="372">
        <v>8.5596915010258225</v>
      </c>
      <c r="G11" s="372">
        <v>23.254333928581065</v>
      </c>
      <c r="H11" s="462">
        <v>100</v>
      </c>
    </row>
    <row r="12" spans="1:8" x14ac:dyDescent="0.25">
      <c r="A12" s="334"/>
      <c r="B12" s="6" t="s">
        <v>6</v>
      </c>
      <c r="C12" s="373">
        <v>8.256866784227384</v>
      </c>
      <c r="D12" s="374">
        <v>45.387858124323124</v>
      </c>
      <c r="E12" s="374">
        <v>6.6934805928893528</v>
      </c>
      <c r="F12" s="374">
        <v>11.214035755468773</v>
      </c>
      <c r="G12" s="374">
        <v>28.447758743091356</v>
      </c>
      <c r="H12" s="440">
        <v>100</v>
      </c>
    </row>
    <row r="13" spans="1:8" x14ac:dyDescent="0.25">
      <c r="A13" s="334"/>
      <c r="B13" s="6" t="s">
        <v>7</v>
      </c>
      <c r="C13" s="373">
        <v>3.7851952373771454</v>
      </c>
      <c r="D13" s="374">
        <v>15.288839836785295</v>
      </c>
      <c r="E13" s="374">
        <v>6.1325413122529291</v>
      </c>
      <c r="F13" s="374">
        <v>35.798285175351317</v>
      </c>
      <c r="G13" s="374">
        <v>38.995138438233305</v>
      </c>
      <c r="H13" s="440">
        <v>100</v>
      </c>
    </row>
    <row r="14" spans="1:8" x14ac:dyDescent="0.25">
      <c r="A14" s="334"/>
      <c r="B14" s="6" t="s">
        <v>8</v>
      </c>
      <c r="C14" s="373">
        <v>3.6653130315502476</v>
      </c>
      <c r="D14" s="374">
        <v>8.541402125013887</v>
      </c>
      <c r="E14" s="374">
        <v>1.8691566151857828</v>
      </c>
      <c r="F14" s="374">
        <v>59.249752468797077</v>
      </c>
      <c r="G14" s="374">
        <v>26.67437575945301</v>
      </c>
      <c r="H14" s="440">
        <v>100</v>
      </c>
    </row>
    <row r="15" spans="1:8" x14ac:dyDescent="0.25">
      <c r="A15" s="337"/>
      <c r="B15" s="7" t="s">
        <v>493</v>
      </c>
      <c r="C15" s="375">
        <v>9.2440980211664563</v>
      </c>
      <c r="D15" s="376">
        <v>34.327187805204389</v>
      </c>
      <c r="E15" s="376">
        <v>5.9147466349094824</v>
      </c>
      <c r="F15" s="376">
        <v>21.563963733528265</v>
      </c>
      <c r="G15" s="376">
        <v>28.950003805191411</v>
      </c>
      <c r="H15" s="442">
        <v>100</v>
      </c>
    </row>
    <row r="16" spans="1:8" x14ac:dyDescent="0.25">
      <c r="A16" s="330" t="s">
        <v>491</v>
      </c>
      <c r="B16" s="6" t="s">
        <v>5</v>
      </c>
      <c r="C16" s="371">
        <v>17.752459942328844</v>
      </c>
      <c r="D16" s="372">
        <v>32.667934540265762</v>
      </c>
      <c r="E16" s="372">
        <v>14.587186004340202</v>
      </c>
      <c r="F16" s="372">
        <v>12.249571925443684</v>
      </c>
      <c r="G16" s="372">
        <v>22.742847587621512</v>
      </c>
      <c r="H16" s="462">
        <v>100</v>
      </c>
    </row>
    <row r="17" spans="1:8" x14ac:dyDescent="0.25">
      <c r="A17" s="334"/>
      <c r="B17" s="6" t="s">
        <v>6</v>
      </c>
      <c r="C17" s="373">
        <v>5.3918106381744551</v>
      </c>
      <c r="D17" s="374">
        <v>29.753652727320347</v>
      </c>
      <c r="E17" s="374">
        <v>11.544975440460693</v>
      </c>
      <c r="F17" s="374">
        <v>17.936783489754681</v>
      </c>
      <c r="G17" s="374">
        <v>35.372777704289838</v>
      </c>
      <c r="H17" s="440">
        <v>100</v>
      </c>
    </row>
    <row r="18" spans="1:8" x14ac:dyDescent="0.25">
      <c r="A18" s="334"/>
      <c r="B18" s="6" t="s">
        <v>7</v>
      </c>
      <c r="C18" s="373">
        <v>6.083635957398883</v>
      </c>
      <c r="D18" s="374">
        <v>9.4811018861789922</v>
      </c>
      <c r="E18" s="374">
        <v>4.8944418738256532</v>
      </c>
      <c r="F18" s="374">
        <v>48.608004193122241</v>
      </c>
      <c r="G18" s="374">
        <v>30.932816089474223</v>
      </c>
      <c r="H18" s="440">
        <v>100</v>
      </c>
    </row>
    <row r="19" spans="1:8" x14ac:dyDescent="0.25">
      <c r="A19" s="334"/>
      <c r="B19" s="6" t="s">
        <v>8</v>
      </c>
      <c r="C19" s="373">
        <v>4.5697511877626118</v>
      </c>
      <c r="D19" s="374">
        <v>3.6427004091945179</v>
      </c>
      <c r="E19" s="374">
        <v>5.5019265097629964</v>
      </c>
      <c r="F19" s="374">
        <v>62.444274023013755</v>
      </c>
      <c r="G19" s="374">
        <v>23.841347870266112</v>
      </c>
      <c r="H19" s="440">
        <v>100</v>
      </c>
    </row>
    <row r="20" spans="1:8" x14ac:dyDescent="0.25">
      <c r="A20" s="337"/>
      <c r="B20" s="7" t="s">
        <v>493</v>
      </c>
      <c r="C20" s="375">
        <v>7.207208626511612</v>
      </c>
      <c r="D20" s="376">
        <v>23.016808597905928</v>
      </c>
      <c r="E20" s="376">
        <v>10.055029629532287</v>
      </c>
      <c r="F20" s="376">
        <v>28.747796406347213</v>
      </c>
      <c r="G20" s="376">
        <v>30.973156739702958</v>
      </c>
      <c r="H20" s="442">
        <v>100</v>
      </c>
    </row>
    <row r="22" spans="1:8" x14ac:dyDescent="0.25">
      <c r="A22" s="324" t="s">
        <v>494</v>
      </c>
    </row>
  </sheetData>
  <mergeCells count="1">
    <mergeCell ref="C4:H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heetViews>
  <sheetFormatPr baseColWidth="10" defaultRowHeight="15" x14ac:dyDescent="0.25"/>
  <cols>
    <col min="1" max="1" width="26" customWidth="1"/>
    <col min="2" max="2" width="22.85546875" customWidth="1"/>
    <col min="3" max="4" width="14.42578125" customWidth="1"/>
  </cols>
  <sheetData>
    <row r="1" spans="1:4" x14ac:dyDescent="0.25">
      <c r="A1" s="5" t="s">
        <v>496</v>
      </c>
    </row>
    <row r="2" spans="1:4" x14ac:dyDescent="0.25">
      <c r="A2" s="8" t="s">
        <v>407</v>
      </c>
    </row>
    <row r="4" spans="1:4" ht="40.5" customHeight="1" x14ac:dyDescent="0.25">
      <c r="A4" s="18"/>
      <c r="B4" s="19"/>
      <c r="C4" s="665" t="s">
        <v>497</v>
      </c>
      <c r="D4" s="666"/>
    </row>
    <row r="5" spans="1:4" ht="26.25" x14ac:dyDescent="0.25">
      <c r="A5" s="30" t="s">
        <v>26</v>
      </c>
      <c r="B5" s="78" t="s">
        <v>498</v>
      </c>
      <c r="C5" s="31" t="s">
        <v>13</v>
      </c>
      <c r="D5" s="32" t="s">
        <v>14</v>
      </c>
    </row>
    <row r="6" spans="1:4" x14ac:dyDescent="0.25">
      <c r="A6" s="637" t="s">
        <v>488</v>
      </c>
      <c r="B6" s="587" t="s">
        <v>500</v>
      </c>
      <c r="C6" s="11">
        <v>21.532550000000001</v>
      </c>
      <c r="D6" s="36">
        <v>24.781939999999999</v>
      </c>
    </row>
    <row r="7" spans="1:4" x14ac:dyDescent="0.25">
      <c r="A7" s="635"/>
      <c r="B7" s="588" t="s">
        <v>501</v>
      </c>
      <c r="C7" s="14">
        <v>17.785740000000001</v>
      </c>
      <c r="D7" s="23">
        <v>39.48312</v>
      </c>
    </row>
    <row r="8" spans="1:4" x14ac:dyDescent="0.25">
      <c r="A8" s="635"/>
      <c r="B8" s="588" t="s">
        <v>20</v>
      </c>
      <c r="C8" s="14">
        <v>38.633669999999995</v>
      </c>
      <c r="D8" s="23">
        <v>22.050330000000002</v>
      </c>
    </row>
    <row r="9" spans="1:4" x14ac:dyDescent="0.25">
      <c r="A9" s="635"/>
      <c r="B9" s="588" t="s">
        <v>21</v>
      </c>
      <c r="C9" s="14">
        <v>37.188670000000002</v>
      </c>
      <c r="D9" s="23">
        <v>28.068149999999996</v>
      </c>
    </row>
    <row r="10" spans="1:4" x14ac:dyDescent="0.25">
      <c r="A10" s="635"/>
      <c r="B10" s="588" t="s">
        <v>22</v>
      </c>
      <c r="C10" s="14">
        <v>53.831710000000001</v>
      </c>
      <c r="D10" s="23">
        <v>29.200949999999999</v>
      </c>
    </row>
    <row r="11" spans="1:4" x14ac:dyDescent="0.25">
      <c r="A11" s="636"/>
      <c r="B11" s="589" t="s">
        <v>18</v>
      </c>
      <c r="C11" s="16">
        <v>54.489100000000001</v>
      </c>
      <c r="D11" s="26">
        <v>36.262419999999999</v>
      </c>
    </row>
    <row r="12" spans="1:4" x14ac:dyDescent="0.25">
      <c r="A12" s="637" t="s">
        <v>16</v>
      </c>
      <c r="B12" s="587" t="s">
        <v>500</v>
      </c>
      <c r="C12" s="11">
        <v>25.359310000000001</v>
      </c>
      <c r="D12" s="36">
        <v>31.519120000000001</v>
      </c>
    </row>
    <row r="13" spans="1:4" x14ac:dyDescent="0.25">
      <c r="A13" s="635"/>
      <c r="B13" s="588" t="s">
        <v>501</v>
      </c>
      <c r="C13" s="14">
        <v>22.054389999999998</v>
      </c>
      <c r="D13" s="23">
        <v>47.288319999999999</v>
      </c>
    </row>
    <row r="14" spans="1:4" x14ac:dyDescent="0.25">
      <c r="A14" s="635"/>
      <c r="B14" s="588" t="s">
        <v>20</v>
      </c>
      <c r="C14" s="14">
        <v>43.803049999999999</v>
      </c>
      <c r="D14" s="23">
        <v>28.004059999999996</v>
      </c>
    </row>
    <row r="15" spans="1:4" x14ac:dyDescent="0.25">
      <c r="A15" s="635"/>
      <c r="B15" s="588" t="s">
        <v>21</v>
      </c>
      <c r="C15" s="14">
        <v>38.06071</v>
      </c>
      <c r="D15" s="23">
        <v>34.918840000000003</v>
      </c>
    </row>
    <row r="16" spans="1:4" x14ac:dyDescent="0.25">
      <c r="A16" s="635"/>
      <c r="B16" s="588" t="s">
        <v>22</v>
      </c>
      <c r="C16" s="14">
        <v>59.076969999999996</v>
      </c>
      <c r="D16" s="23">
        <v>36.189030000000002</v>
      </c>
    </row>
    <row r="17" spans="1:5" x14ac:dyDescent="0.25">
      <c r="A17" s="635"/>
      <c r="B17" s="588" t="s">
        <v>18</v>
      </c>
      <c r="C17" s="14">
        <v>54.591740000000001</v>
      </c>
      <c r="D17" s="23">
        <v>44.283200000000001</v>
      </c>
    </row>
    <row r="18" spans="1:5" x14ac:dyDescent="0.25">
      <c r="A18" s="635"/>
      <c r="B18" s="588" t="s">
        <v>23</v>
      </c>
      <c r="C18" s="14">
        <v>60.227249999999998</v>
      </c>
      <c r="D18" s="23">
        <v>38.451800000000006</v>
      </c>
    </row>
    <row r="19" spans="1:5" x14ac:dyDescent="0.25">
      <c r="A19" s="636"/>
      <c r="B19" s="589" t="s">
        <v>24</v>
      </c>
      <c r="C19" s="16">
        <v>63.744219999999999</v>
      </c>
      <c r="D19" s="26">
        <v>56.818690000000004</v>
      </c>
    </row>
    <row r="20" spans="1:5" x14ac:dyDescent="0.25">
      <c r="A20" s="637" t="s">
        <v>17</v>
      </c>
      <c r="B20" s="587" t="s">
        <v>501</v>
      </c>
      <c r="C20" s="11">
        <v>49.332459999999998</v>
      </c>
      <c r="D20" s="180" t="s">
        <v>61</v>
      </c>
    </row>
    <row r="21" spans="1:5" x14ac:dyDescent="0.25">
      <c r="A21" s="635"/>
      <c r="B21" s="588" t="s">
        <v>21</v>
      </c>
      <c r="C21" s="14">
        <v>69.658739999999995</v>
      </c>
      <c r="D21" s="23">
        <v>65.668109999999999</v>
      </c>
    </row>
    <row r="22" spans="1:5" x14ac:dyDescent="0.25">
      <c r="A22" s="635"/>
      <c r="B22" s="588" t="s">
        <v>22</v>
      </c>
      <c r="C22" s="14">
        <v>82.856799999999993</v>
      </c>
      <c r="D22" s="23">
        <v>66.90692</v>
      </c>
    </row>
    <row r="23" spans="1:5" x14ac:dyDescent="0.25">
      <c r="A23" s="635"/>
      <c r="B23" s="588" t="s">
        <v>18</v>
      </c>
      <c r="C23" s="14">
        <v>80.95989999999999</v>
      </c>
      <c r="D23" s="178" t="s">
        <v>61</v>
      </c>
    </row>
    <row r="24" spans="1:5" x14ac:dyDescent="0.25">
      <c r="A24" s="635"/>
      <c r="B24" s="588" t="s">
        <v>23</v>
      </c>
      <c r="C24" s="14">
        <v>84.266090000000005</v>
      </c>
      <c r="D24" s="23">
        <v>69.013109999999998</v>
      </c>
    </row>
    <row r="25" spans="1:5" x14ac:dyDescent="0.25">
      <c r="A25" s="636"/>
      <c r="B25" s="589" t="s">
        <v>24</v>
      </c>
      <c r="C25" s="16">
        <v>86.146339999999995</v>
      </c>
      <c r="D25" s="26">
        <v>82.65607</v>
      </c>
    </row>
    <row r="26" spans="1:5" x14ac:dyDescent="0.25">
      <c r="A26" s="635" t="s">
        <v>499</v>
      </c>
      <c r="B26" s="28" t="s">
        <v>22</v>
      </c>
      <c r="C26" s="14">
        <v>87.277799999999999</v>
      </c>
      <c r="D26" s="178" t="s">
        <v>61</v>
      </c>
    </row>
    <row r="27" spans="1:5" x14ac:dyDescent="0.25">
      <c r="A27" s="635"/>
      <c r="B27" s="28" t="s">
        <v>18</v>
      </c>
      <c r="C27" s="605" t="s">
        <v>61</v>
      </c>
      <c r="D27" s="23">
        <v>83.75788</v>
      </c>
    </row>
    <row r="28" spans="1:5" x14ac:dyDescent="0.25">
      <c r="A28" s="635"/>
      <c r="B28" s="28" t="s">
        <v>23</v>
      </c>
      <c r="C28" s="14">
        <v>87.799109999999999</v>
      </c>
      <c r="D28" s="23">
        <v>80.211780000000005</v>
      </c>
    </row>
    <row r="29" spans="1:5" x14ac:dyDescent="0.25">
      <c r="A29" s="635"/>
      <c r="B29" s="28" t="s">
        <v>25</v>
      </c>
      <c r="C29" s="14">
        <v>85.699879999999993</v>
      </c>
      <c r="D29" s="23">
        <v>85.031540000000007</v>
      </c>
    </row>
    <row r="30" spans="1:5" x14ac:dyDescent="0.25">
      <c r="A30" s="636"/>
      <c r="B30" s="29" t="s">
        <v>19</v>
      </c>
      <c r="C30" s="16">
        <v>89.31071</v>
      </c>
      <c r="D30" s="26">
        <v>89.514960000000002</v>
      </c>
    </row>
    <row r="31" spans="1:5" x14ac:dyDescent="0.25">
      <c r="A31" s="8"/>
      <c r="B31" s="8"/>
      <c r="C31" s="8"/>
      <c r="D31" s="8"/>
    </row>
    <row r="32" spans="1:5" x14ac:dyDescent="0.25">
      <c r="A32" s="630" t="s">
        <v>502</v>
      </c>
      <c r="B32" s="630"/>
      <c r="C32" s="630"/>
      <c r="D32" s="630"/>
      <c r="E32" s="630"/>
    </row>
    <row r="33" spans="1:7" x14ac:dyDescent="0.25">
      <c r="A33" s="630"/>
      <c r="B33" s="630"/>
      <c r="C33" s="630"/>
      <c r="D33" s="630"/>
      <c r="E33" s="630"/>
    </row>
    <row r="35" spans="1:7" x14ac:dyDescent="0.25">
      <c r="A35" s="601" t="s">
        <v>773</v>
      </c>
      <c r="B35" s="328"/>
      <c r="C35" s="601" t="s">
        <v>774</v>
      </c>
      <c r="D35" s="601" t="s">
        <v>775</v>
      </c>
      <c r="E35" s="602" t="s">
        <v>776</v>
      </c>
      <c r="F35" s="603" t="s">
        <v>777</v>
      </c>
      <c r="G35" s="604"/>
    </row>
    <row r="36" spans="1:7" x14ac:dyDescent="0.25">
      <c r="A36" s="333"/>
      <c r="B36" s="335" t="s">
        <v>402</v>
      </c>
      <c r="C36" s="333">
        <v>-0.87929999999999997</v>
      </c>
      <c r="D36" s="333">
        <v>0.31909999999999999</v>
      </c>
      <c r="E36" s="599">
        <v>-2.7559999999999998</v>
      </c>
      <c r="F36" s="592">
        <v>5.8999999999999999E-3</v>
      </c>
      <c r="G36" s="595" t="s">
        <v>778</v>
      </c>
    </row>
    <row r="37" spans="1:7" x14ac:dyDescent="0.25">
      <c r="A37" s="667" t="s">
        <v>779</v>
      </c>
      <c r="B37" s="331" t="s">
        <v>6</v>
      </c>
      <c r="C37" s="325">
        <v>0.25109999999999999</v>
      </c>
      <c r="D37" s="325">
        <v>0.17610000000000001</v>
      </c>
      <c r="E37" s="598">
        <v>1.4259999999999999</v>
      </c>
      <c r="F37" s="591">
        <v>0.15398000000000001</v>
      </c>
      <c r="G37" s="594"/>
    </row>
    <row r="38" spans="1:7" x14ac:dyDescent="0.25">
      <c r="A38" s="668"/>
      <c r="B38" s="335" t="s">
        <v>7</v>
      </c>
      <c r="C38" s="333">
        <v>1.4628000000000001</v>
      </c>
      <c r="D38" s="333">
        <v>0.21229999999999999</v>
      </c>
      <c r="E38" s="599">
        <v>6.89</v>
      </c>
      <c r="F38" s="597">
        <v>7.0200000000000004E-12</v>
      </c>
      <c r="G38" s="595" t="s">
        <v>780</v>
      </c>
    </row>
    <row r="39" spans="1:7" x14ac:dyDescent="0.25">
      <c r="A39" s="669"/>
      <c r="B39" s="338" t="s">
        <v>784</v>
      </c>
      <c r="C39" s="326">
        <v>1.9577</v>
      </c>
      <c r="D39" s="326">
        <v>0.23749999999999999</v>
      </c>
      <c r="E39" s="600">
        <v>8.2420000000000009</v>
      </c>
      <c r="F39" s="606">
        <v>2.7100000000000002E-16</v>
      </c>
      <c r="G39" s="596" t="s">
        <v>780</v>
      </c>
    </row>
    <row r="40" spans="1:7" x14ac:dyDescent="0.25">
      <c r="A40" s="667" t="s">
        <v>785</v>
      </c>
      <c r="B40" s="331" t="s">
        <v>401</v>
      </c>
      <c r="C40" s="325">
        <v>0.50739999999999996</v>
      </c>
      <c r="D40" s="325">
        <v>0.15409999999999999</v>
      </c>
      <c r="E40" s="598">
        <v>3.2930000000000001</v>
      </c>
      <c r="F40" s="591">
        <v>1.01E-3</v>
      </c>
      <c r="G40" s="594" t="s">
        <v>778</v>
      </c>
    </row>
    <row r="41" spans="1:7" x14ac:dyDescent="0.25">
      <c r="A41" s="668"/>
      <c r="B41" s="335" t="s">
        <v>781</v>
      </c>
      <c r="C41" s="333">
        <v>0.59150000000000003</v>
      </c>
      <c r="D41" s="333">
        <v>0.182</v>
      </c>
      <c r="E41" s="599">
        <v>3.25</v>
      </c>
      <c r="F41" s="592">
        <v>1.17E-3</v>
      </c>
      <c r="G41" s="595" t="s">
        <v>778</v>
      </c>
    </row>
    <row r="42" spans="1:7" x14ac:dyDescent="0.25">
      <c r="A42" s="668"/>
      <c r="B42" s="335" t="s">
        <v>236</v>
      </c>
      <c r="C42" s="333">
        <v>1.0599000000000001</v>
      </c>
      <c r="D42" s="333">
        <v>0.21709999999999999</v>
      </c>
      <c r="E42" s="599">
        <v>4.8819999999999997</v>
      </c>
      <c r="F42" s="597">
        <v>1.11E-6</v>
      </c>
      <c r="G42" s="595" t="s">
        <v>780</v>
      </c>
    </row>
    <row r="43" spans="1:7" x14ac:dyDescent="0.25">
      <c r="A43" s="669"/>
      <c r="B43" s="338" t="s">
        <v>500</v>
      </c>
      <c r="C43" s="326">
        <v>-0.35639999999999999</v>
      </c>
      <c r="D43" s="326">
        <v>0.22309999999999999</v>
      </c>
      <c r="E43" s="600">
        <v>-1.5980000000000001</v>
      </c>
      <c r="F43" s="593">
        <v>0.11028</v>
      </c>
      <c r="G43" s="596"/>
    </row>
    <row r="44" spans="1:7" x14ac:dyDescent="0.25">
      <c r="A44" s="607" t="s">
        <v>258</v>
      </c>
      <c r="B44" s="328" t="s">
        <v>257</v>
      </c>
      <c r="C44" s="601">
        <v>0.43680000000000002</v>
      </c>
      <c r="D44" s="601">
        <v>0.1062</v>
      </c>
      <c r="E44" s="602">
        <v>4.1139999999999999</v>
      </c>
      <c r="F44" s="608">
        <v>4.0099999999999999E-5</v>
      </c>
      <c r="G44" s="604" t="s">
        <v>780</v>
      </c>
    </row>
    <row r="45" spans="1:7" x14ac:dyDescent="0.25">
      <c r="A45" s="607" t="s">
        <v>255</v>
      </c>
      <c r="B45" s="328" t="s">
        <v>782</v>
      </c>
      <c r="C45" s="601">
        <v>0.10440000000000001</v>
      </c>
      <c r="D45" s="601">
        <v>0.189</v>
      </c>
      <c r="E45" s="602">
        <v>0.55200000000000005</v>
      </c>
      <c r="F45" s="603">
        <v>0.58077000000000001</v>
      </c>
      <c r="G45" s="604"/>
    </row>
    <row r="46" spans="1:7" x14ac:dyDescent="0.25">
      <c r="A46" s="667" t="s">
        <v>787</v>
      </c>
      <c r="B46" s="331" t="s">
        <v>51</v>
      </c>
      <c r="C46" s="325">
        <v>-0.31490000000000001</v>
      </c>
      <c r="D46" s="325">
        <v>0.15379999999999999</v>
      </c>
      <c r="E46" s="598">
        <v>-2.0470000000000002</v>
      </c>
      <c r="F46" s="591">
        <v>4.0739999999999998E-2</v>
      </c>
      <c r="G46" s="594" t="s">
        <v>783</v>
      </c>
    </row>
    <row r="47" spans="1:7" x14ac:dyDescent="0.25">
      <c r="A47" s="669"/>
      <c r="B47" s="338" t="s">
        <v>786</v>
      </c>
      <c r="C47" s="326">
        <v>-0.2384</v>
      </c>
      <c r="D47" s="326">
        <v>0.1537</v>
      </c>
      <c r="E47" s="600">
        <v>-1.5509999999999999</v>
      </c>
      <c r="F47" s="593">
        <v>0.12101000000000001</v>
      </c>
      <c r="G47" s="596"/>
    </row>
    <row r="48" spans="1:7" x14ac:dyDescent="0.25">
      <c r="A48" s="590" t="s">
        <v>788</v>
      </c>
      <c r="B48" s="338" t="s">
        <v>789</v>
      </c>
      <c r="C48" s="326">
        <v>4.1700000000000001E-2</v>
      </c>
      <c r="D48" s="326">
        <v>0.22070000000000001</v>
      </c>
      <c r="E48" s="600">
        <v>0.189</v>
      </c>
      <c r="F48" s="593">
        <v>0.85016000000000003</v>
      </c>
      <c r="G48" s="596"/>
    </row>
    <row r="49" spans="1:7" x14ac:dyDescent="0.25">
      <c r="A49" s="324"/>
      <c r="B49" s="324"/>
      <c r="C49" s="324"/>
      <c r="D49" s="324"/>
      <c r="E49" s="324"/>
      <c r="F49" s="324"/>
      <c r="G49" s="324"/>
    </row>
  </sheetData>
  <mergeCells count="9">
    <mergeCell ref="C4:D4"/>
    <mergeCell ref="A32:E33"/>
    <mergeCell ref="A37:A39"/>
    <mergeCell ref="A40:A43"/>
    <mergeCell ref="A46:A47"/>
    <mergeCell ref="A6:A11"/>
    <mergeCell ref="A12:A19"/>
    <mergeCell ref="A20:A25"/>
    <mergeCell ref="A26:A30"/>
  </mergeCell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heetViews>
  <sheetFormatPr baseColWidth="10" defaultRowHeight="15" x14ac:dyDescent="0.25"/>
  <cols>
    <col min="1" max="11" width="12.7109375" customWidth="1"/>
  </cols>
  <sheetData>
    <row r="1" spans="1:11" x14ac:dyDescent="0.25">
      <c r="A1" s="4" t="s">
        <v>507</v>
      </c>
      <c r="B1" s="240"/>
      <c r="C1" s="240"/>
      <c r="D1" s="240"/>
      <c r="E1" s="240"/>
      <c r="F1" s="240"/>
      <c r="G1" s="240"/>
      <c r="H1" s="240"/>
      <c r="I1" s="240"/>
      <c r="J1" s="240"/>
      <c r="K1" s="240"/>
    </row>
    <row r="2" spans="1:11" x14ac:dyDescent="0.25">
      <c r="A2" s="240" t="s">
        <v>298</v>
      </c>
      <c r="B2" s="240"/>
      <c r="C2" s="240"/>
      <c r="D2" s="240"/>
      <c r="E2" s="240"/>
      <c r="F2" s="240"/>
      <c r="G2" s="240"/>
      <c r="H2" s="240"/>
      <c r="I2" s="240"/>
      <c r="J2" s="240"/>
      <c r="K2" s="240"/>
    </row>
    <row r="3" spans="1:11" x14ac:dyDescent="0.25">
      <c r="A3" s="240"/>
      <c r="B3" s="240"/>
      <c r="C3" s="240"/>
      <c r="D3" s="240"/>
      <c r="E3" s="240"/>
      <c r="F3" s="240"/>
      <c r="G3" s="240"/>
      <c r="H3" s="240"/>
      <c r="I3" s="240"/>
      <c r="J3" s="240"/>
      <c r="K3" s="240"/>
    </row>
    <row r="4" spans="1:11" x14ac:dyDescent="0.25">
      <c r="A4" s="263"/>
      <c r="B4" s="627" t="s">
        <v>375</v>
      </c>
      <c r="C4" s="628"/>
      <c r="D4" s="628"/>
      <c r="E4" s="628"/>
      <c r="F4" s="628"/>
      <c r="G4" s="628"/>
      <c r="H4" s="628"/>
      <c r="I4" s="628"/>
      <c r="J4" s="628"/>
      <c r="K4" s="629"/>
    </row>
    <row r="5" spans="1:11" x14ac:dyDescent="0.25">
      <c r="A5" s="264"/>
      <c r="B5" s="34" t="s">
        <v>54</v>
      </c>
      <c r="C5" s="31" t="s">
        <v>55</v>
      </c>
      <c r="D5" s="31" t="s">
        <v>56</v>
      </c>
      <c r="E5" s="31" t="s">
        <v>57</v>
      </c>
      <c r="F5" s="31" t="s">
        <v>58</v>
      </c>
      <c r="G5" s="31" t="s">
        <v>40</v>
      </c>
      <c r="H5" s="31" t="s">
        <v>33</v>
      </c>
      <c r="I5" s="31" t="s">
        <v>60</v>
      </c>
      <c r="J5" s="31" t="s">
        <v>59</v>
      </c>
      <c r="K5" s="32" t="s">
        <v>42</v>
      </c>
    </row>
    <row r="6" spans="1:11" x14ac:dyDescent="0.25">
      <c r="A6" s="237" t="s">
        <v>13</v>
      </c>
      <c r="B6" s="10">
        <v>55.575604474918805</v>
      </c>
      <c r="C6" s="11">
        <v>56.276595744680854</v>
      </c>
      <c r="D6" s="11">
        <v>53.245574216976848</v>
      </c>
      <c r="E6" s="11">
        <v>46.176670581690054</v>
      </c>
      <c r="F6" s="11">
        <v>46.556611639152912</v>
      </c>
      <c r="G6" s="11">
        <v>47.065825496964649</v>
      </c>
      <c r="H6" s="11">
        <v>47.410191698437416</v>
      </c>
      <c r="I6" s="11">
        <v>42.281131655157047</v>
      </c>
      <c r="J6" s="11">
        <v>47.560881329725554</v>
      </c>
      <c r="K6" s="36">
        <v>39.358524186363397</v>
      </c>
    </row>
    <row r="7" spans="1:11" x14ac:dyDescent="0.25">
      <c r="A7" s="239" t="s">
        <v>14</v>
      </c>
      <c r="B7" s="13">
        <v>35.988753514526714</v>
      </c>
      <c r="C7" s="14">
        <v>39.39297124600639</v>
      </c>
      <c r="D7" s="14">
        <v>36.397021320004079</v>
      </c>
      <c r="E7" s="14">
        <v>30.036999663639421</v>
      </c>
      <c r="F7" s="14">
        <v>30.61785559253364</v>
      </c>
      <c r="G7" s="14">
        <v>31.459926837379449</v>
      </c>
      <c r="H7" s="14">
        <v>33.057105590914887</v>
      </c>
      <c r="I7" s="14">
        <v>28.69582426281417</v>
      </c>
      <c r="J7" s="14">
        <v>35.254957507082153</v>
      </c>
      <c r="K7" s="23">
        <v>29.851194949646775</v>
      </c>
    </row>
    <row r="8" spans="1:11" x14ac:dyDescent="0.25">
      <c r="A8" s="238" t="s">
        <v>202</v>
      </c>
      <c r="B8" s="15">
        <v>45.077026121902207</v>
      </c>
      <c r="C8" s="16">
        <v>47.394957983193279</v>
      </c>
      <c r="D8" s="16">
        <v>44.372817620198767</v>
      </c>
      <c r="E8" s="16">
        <v>37.712773776275171</v>
      </c>
      <c r="F8" s="16">
        <v>38.022931515339323</v>
      </c>
      <c r="G8" s="16">
        <v>38.985191137642062</v>
      </c>
      <c r="H8" s="16">
        <v>39.907937093764737</v>
      </c>
      <c r="I8" s="16">
        <v>35.086983860825825</v>
      </c>
      <c r="J8" s="16">
        <v>41.138421733505822</v>
      </c>
      <c r="K8" s="26">
        <v>34.497950819672134</v>
      </c>
    </row>
    <row r="9" spans="1:11" x14ac:dyDescent="0.25">
      <c r="A9" s="30" t="s">
        <v>376</v>
      </c>
      <c r="B9" s="15">
        <f t="shared" ref="B9:K9" si="0">B6-B7</f>
        <v>19.586850960392091</v>
      </c>
      <c r="C9" s="16">
        <f t="shared" si="0"/>
        <v>16.883624498674465</v>
      </c>
      <c r="D9" s="16">
        <f t="shared" si="0"/>
        <v>16.84855289697277</v>
      </c>
      <c r="E9" s="16">
        <f t="shared" si="0"/>
        <v>16.139670918050633</v>
      </c>
      <c r="F9" s="16">
        <f t="shared" si="0"/>
        <v>15.938756046619272</v>
      </c>
      <c r="G9" s="16">
        <f t="shared" si="0"/>
        <v>15.605898659585201</v>
      </c>
      <c r="H9" s="16">
        <f t="shared" si="0"/>
        <v>14.353086107522529</v>
      </c>
      <c r="I9" s="16">
        <f t="shared" si="0"/>
        <v>13.585307392342877</v>
      </c>
      <c r="J9" s="16">
        <f t="shared" si="0"/>
        <v>12.3059238226434</v>
      </c>
      <c r="K9" s="26">
        <f t="shared" si="0"/>
        <v>9.5073292367166218</v>
      </c>
    </row>
    <row r="10" spans="1:11" x14ac:dyDescent="0.25">
      <c r="A10" s="8"/>
      <c r="B10" s="9"/>
      <c r="C10" s="9"/>
      <c r="D10" s="9"/>
      <c r="E10" s="9"/>
      <c r="F10" s="9"/>
      <c r="G10" s="9"/>
      <c r="H10" s="9"/>
      <c r="I10" s="9"/>
      <c r="J10" s="9"/>
      <c r="K10" s="9"/>
    </row>
    <row r="11" spans="1:11" x14ac:dyDescent="0.25">
      <c r="A11" s="659" t="s">
        <v>509</v>
      </c>
      <c r="B11" s="659"/>
      <c r="C11" s="659"/>
      <c r="D11" s="659"/>
      <c r="E11" s="659"/>
      <c r="F11" s="659"/>
      <c r="G11" s="659"/>
      <c r="H11" s="659"/>
      <c r="I11" s="659"/>
      <c r="J11" s="659"/>
      <c r="K11" s="240"/>
    </row>
    <row r="12" spans="1:11" x14ac:dyDescent="0.25">
      <c r="A12" s="659"/>
      <c r="B12" s="659"/>
      <c r="C12" s="659"/>
      <c r="D12" s="659"/>
      <c r="E12" s="659"/>
      <c r="F12" s="659"/>
      <c r="G12" s="659"/>
      <c r="H12" s="659"/>
      <c r="I12" s="659"/>
      <c r="J12" s="659"/>
      <c r="K12" s="240"/>
    </row>
    <row r="14" spans="1:11" x14ac:dyDescent="0.25">
      <c r="A14" s="4" t="s">
        <v>508</v>
      </c>
    </row>
    <row r="15" spans="1:11" x14ac:dyDescent="0.25">
      <c r="A15" s="240" t="s">
        <v>298</v>
      </c>
    </row>
    <row r="17" spans="1:8" x14ac:dyDescent="0.25">
      <c r="A17" s="237"/>
      <c r="B17" s="627" t="s">
        <v>510</v>
      </c>
      <c r="C17" s="628"/>
      <c r="D17" s="628"/>
      <c r="E17" s="628"/>
      <c r="F17" s="628"/>
      <c r="G17" s="628"/>
      <c r="H17" s="629"/>
    </row>
    <row r="18" spans="1:8" ht="26.25" x14ac:dyDescent="0.25">
      <c r="A18" s="238"/>
      <c r="B18" s="30" t="s">
        <v>202</v>
      </c>
      <c r="C18" s="34" t="s">
        <v>137</v>
      </c>
      <c r="D18" s="79" t="s">
        <v>377</v>
      </c>
      <c r="E18" s="79" t="s">
        <v>292</v>
      </c>
      <c r="F18" s="79" t="s">
        <v>378</v>
      </c>
      <c r="G18" s="79" t="s">
        <v>379</v>
      </c>
      <c r="H18" s="80" t="s">
        <v>380</v>
      </c>
    </row>
    <row r="19" spans="1:8" x14ac:dyDescent="0.25">
      <c r="A19" s="237">
        <v>2016</v>
      </c>
      <c r="B19" s="104">
        <v>57.774684348059694</v>
      </c>
      <c r="C19" s="13">
        <v>59.424171409440909</v>
      </c>
      <c r="D19" s="14">
        <v>29.49509258322372</v>
      </c>
      <c r="E19" s="14">
        <v>62.037708484408995</v>
      </c>
      <c r="F19" s="14">
        <v>91.102470265324797</v>
      </c>
      <c r="G19" s="14">
        <v>43.663911845730027</v>
      </c>
      <c r="H19" s="23">
        <v>93.75</v>
      </c>
    </row>
    <row r="20" spans="1:8" x14ac:dyDescent="0.25">
      <c r="A20" s="239">
        <v>2013</v>
      </c>
      <c r="B20" s="104">
        <v>57.128794530023676</v>
      </c>
      <c r="C20" s="13">
        <v>59.859277781008316</v>
      </c>
      <c r="D20" s="14">
        <v>24.899693179136182</v>
      </c>
      <c r="E20" s="14">
        <v>63.110827211753431</v>
      </c>
      <c r="F20" s="14">
        <v>95.589532490443986</v>
      </c>
      <c r="G20" s="14">
        <v>43.238434163701065</v>
      </c>
      <c r="H20" s="23">
        <v>95.978710821998817</v>
      </c>
    </row>
    <row r="21" spans="1:8" x14ac:dyDescent="0.25">
      <c r="A21" s="239">
        <v>2007</v>
      </c>
      <c r="B21" s="104">
        <v>58.209839952578548</v>
      </c>
      <c r="C21" s="13">
        <v>59.742614799649019</v>
      </c>
      <c r="D21" s="14">
        <v>28.222426658489212</v>
      </c>
      <c r="E21" s="14">
        <v>64.98341875188423</v>
      </c>
      <c r="F21" s="14">
        <v>93.909316489961654</v>
      </c>
      <c r="G21" s="14">
        <v>45.705024311183145</v>
      </c>
      <c r="H21" s="23">
        <v>95.430944963655236</v>
      </c>
    </row>
    <row r="22" spans="1:8" x14ac:dyDescent="0.25">
      <c r="A22" s="238">
        <v>2000</v>
      </c>
      <c r="B22" s="105">
        <v>58.058062609407322</v>
      </c>
      <c r="C22" s="15">
        <v>58.804365531845583</v>
      </c>
      <c r="D22" s="16">
        <v>30.278217176886574</v>
      </c>
      <c r="E22" s="16">
        <v>63.433176220161172</v>
      </c>
      <c r="F22" s="16">
        <v>91.001168679392279</v>
      </c>
      <c r="G22" s="16">
        <v>47.983310152990263</v>
      </c>
      <c r="H22" s="26">
        <v>94.651065608023401</v>
      </c>
    </row>
    <row r="24" spans="1:8" x14ac:dyDescent="0.25">
      <c r="A24" s="241"/>
    </row>
  </sheetData>
  <mergeCells count="3">
    <mergeCell ref="B4:K4"/>
    <mergeCell ref="A11:J12"/>
    <mergeCell ref="B17:H17"/>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heetViews>
  <sheetFormatPr baseColWidth="10" defaultRowHeight="15" x14ac:dyDescent="0.25"/>
  <cols>
    <col min="1" max="1" width="27.85546875" style="324" customWidth="1"/>
    <col min="2" max="2" width="7.140625" customWidth="1"/>
    <col min="3" max="6" width="15.7109375" customWidth="1"/>
  </cols>
  <sheetData>
    <row r="1" spans="1:7" x14ac:dyDescent="0.25">
      <c r="A1" s="389" t="s">
        <v>511</v>
      </c>
    </row>
    <row r="2" spans="1:7" x14ac:dyDescent="0.25">
      <c r="A2" s="433" t="s">
        <v>381</v>
      </c>
    </row>
    <row r="4" spans="1:7" s="323" customFormat="1" x14ac:dyDescent="0.25">
      <c r="A4" s="654" t="s">
        <v>382</v>
      </c>
      <c r="B4" s="656"/>
      <c r="C4" s="660" t="s">
        <v>516</v>
      </c>
      <c r="D4" s="638"/>
      <c r="E4" s="638"/>
      <c r="F4" s="639"/>
    </row>
    <row r="5" spans="1:7" ht="39" x14ac:dyDescent="0.25">
      <c r="A5" s="670"/>
      <c r="B5" s="671"/>
      <c r="C5" s="202" t="s">
        <v>512</v>
      </c>
      <c r="D5" s="79" t="s">
        <v>514</v>
      </c>
      <c r="E5" s="79" t="s">
        <v>513</v>
      </c>
      <c r="F5" s="80" t="s">
        <v>383</v>
      </c>
      <c r="G5" s="76"/>
    </row>
    <row r="6" spans="1:7" x14ac:dyDescent="0.25">
      <c r="A6" s="330" t="s">
        <v>146</v>
      </c>
      <c r="B6" s="35" t="s">
        <v>147</v>
      </c>
      <c r="C6" s="10">
        <v>62.399000000000001</v>
      </c>
      <c r="D6" s="11">
        <v>45.933999999999997</v>
      </c>
      <c r="E6" s="11">
        <v>33.395000000000003</v>
      </c>
      <c r="F6" s="36">
        <v>31.03</v>
      </c>
    </row>
    <row r="7" spans="1:7" x14ac:dyDescent="0.25">
      <c r="A7" s="334" t="s">
        <v>164</v>
      </c>
      <c r="B7" s="22" t="s">
        <v>165</v>
      </c>
      <c r="C7" s="13">
        <v>73.120999999999995</v>
      </c>
      <c r="D7" s="14">
        <v>48.314</v>
      </c>
      <c r="E7" s="14">
        <v>50.468000000000004</v>
      </c>
      <c r="F7" s="23">
        <v>44.295000000000002</v>
      </c>
    </row>
    <row r="8" spans="1:7" x14ac:dyDescent="0.25">
      <c r="A8" s="334" t="s">
        <v>162</v>
      </c>
      <c r="B8" s="22" t="s">
        <v>98</v>
      </c>
      <c r="C8" s="13">
        <v>47.475000000000001</v>
      </c>
      <c r="D8" s="14">
        <v>49.685000000000002</v>
      </c>
      <c r="E8" s="14">
        <v>53.155000000000001</v>
      </c>
      <c r="F8" s="23">
        <v>45.21</v>
      </c>
    </row>
    <row r="9" spans="1:7" x14ac:dyDescent="0.25">
      <c r="A9" s="334" t="s">
        <v>559</v>
      </c>
      <c r="B9" s="22" t="s">
        <v>384</v>
      </c>
      <c r="C9" s="13">
        <v>51.679000000000002</v>
      </c>
      <c r="D9" s="14">
        <v>50.12</v>
      </c>
      <c r="E9" s="14">
        <v>46.456000000000003</v>
      </c>
      <c r="F9" s="23">
        <v>46.314999999999998</v>
      </c>
    </row>
    <row r="10" spans="1:7" x14ac:dyDescent="0.25">
      <c r="A10" s="334" t="s">
        <v>153</v>
      </c>
      <c r="B10" s="22" t="s">
        <v>154</v>
      </c>
      <c r="C10" s="13">
        <v>54.177</v>
      </c>
      <c r="D10" s="14">
        <v>50.149000000000001</v>
      </c>
      <c r="E10" s="14">
        <v>50.793999999999997</v>
      </c>
      <c r="F10" s="23">
        <v>36.119</v>
      </c>
    </row>
    <row r="11" spans="1:7" x14ac:dyDescent="0.25">
      <c r="A11" s="334" t="s">
        <v>166</v>
      </c>
      <c r="B11" s="22" t="s">
        <v>117</v>
      </c>
      <c r="C11" s="13">
        <v>52.767000000000003</v>
      </c>
      <c r="D11" s="14">
        <v>50.781999999999996</v>
      </c>
      <c r="E11" s="14">
        <v>54.509</v>
      </c>
      <c r="F11" s="23">
        <v>47.795999999999999</v>
      </c>
    </row>
    <row r="12" spans="1:7" x14ac:dyDescent="0.25">
      <c r="A12" s="334" t="s">
        <v>560</v>
      </c>
      <c r="B12" s="22" t="s">
        <v>385</v>
      </c>
      <c r="C12" s="13">
        <v>41.631999999999998</v>
      </c>
      <c r="D12" s="14">
        <v>54.125999999999998</v>
      </c>
      <c r="E12" s="14">
        <v>56.439</v>
      </c>
      <c r="F12" s="23">
        <v>50.387999999999998</v>
      </c>
    </row>
    <row r="13" spans="1:7" x14ac:dyDescent="0.25">
      <c r="A13" s="334" t="s">
        <v>180</v>
      </c>
      <c r="B13" s="22" t="s">
        <v>181</v>
      </c>
      <c r="C13" s="13">
        <v>51.829000000000001</v>
      </c>
      <c r="D13" s="14">
        <v>54.667000000000002</v>
      </c>
      <c r="E13" s="14">
        <v>50.378</v>
      </c>
      <c r="F13" s="23">
        <v>40.186999999999998</v>
      </c>
    </row>
    <row r="14" spans="1:7" x14ac:dyDescent="0.25">
      <c r="A14" s="334" t="s">
        <v>387</v>
      </c>
      <c r="B14" s="22" t="s">
        <v>386</v>
      </c>
      <c r="C14" s="13">
        <v>59.418999999999997</v>
      </c>
      <c r="D14" s="14">
        <v>54.869</v>
      </c>
      <c r="E14" s="14">
        <v>56.46</v>
      </c>
      <c r="F14" s="23">
        <v>41.015999999999998</v>
      </c>
    </row>
    <row r="15" spans="1:7" x14ac:dyDescent="0.25">
      <c r="A15" s="334" t="s">
        <v>163</v>
      </c>
      <c r="B15" s="22" t="s">
        <v>103</v>
      </c>
      <c r="C15" s="13">
        <v>54.883000000000003</v>
      </c>
      <c r="D15" s="14">
        <v>56.093000000000004</v>
      </c>
      <c r="E15" s="14">
        <v>56.805</v>
      </c>
      <c r="F15" s="178" t="s">
        <v>61</v>
      </c>
    </row>
    <row r="16" spans="1:7" x14ac:dyDescent="0.25">
      <c r="A16" s="334" t="s">
        <v>561</v>
      </c>
      <c r="B16" s="22" t="s">
        <v>161</v>
      </c>
      <c r="C16" s="13">
        <v>57.209000000000003</v>
      </c>
      <c r="D16" s="14">
        <v>57.198</v>
      </c>
      <c r="E16" s="14">
        <v>58.545999999999999</v>
      </c>
      <c r="F16" s="23">
        <v>46.213999999999999</v>
      </c>
    </row>
    <row r="17" spans="1:6" x14ac:dyDescent="0.25">
      <c r="A17" s="334" t="s">
        <v>173</v>
      </c>
      <c r="B17" s="22" t="s">
        <v>174</v>
      </c>
      <c r="C17" s="13">
        <v>61.161999999999999</v>
      </c>
      <c r="D17" s="14">
        <v>57.21</v>
      </c>
      <c r="E17" s="14">
        <v>58.527000000000001</v>
      </c>
      <c r="F17" s="23">
        <v>49.945</v>
      </c>
    </row>
    <row r="18" spans="1:6" x14ac:dyDescent="0.25">
      <c r="A18" s="334" t="s">
        <v>157</v>
      </c>
      <c r="B18" s="22" t="s">
        <v>101</v>
      </c>
      <c r="C18" s="13">
        <v>44.76</v>
      </c>
      <c r="D18" s="14">
        <v>58.487000000000002</v>
      </c>
      <c r="E18" s="14">
        <v>62.273000000000003</v>
      </c>
      <c r="F18" s="23">
        <v>61.334000000000003</v>
      </c>
    </row>
    <row r="19" spans="1:6" x14ac:dyDescent="0.25">
      <c r="A19" s="334" t="s">
        <v>182</v>
      </c>
      <c r="B19" s="22" t="s">
        <v>105</v>
      </c>
      <c r="C19" s="13">
        <v>26.059000000000001</v>
      </c>
      <c r="D19" s="14">
        <v>58.59</v>
      </c>
      <c r="E19" s="14">
        <v>59.281999999999996</v>
      </c>
      <c r="F19" s="23">
        <v>51.79</v>
      </c>
    </row>
    <row r="20" spans="1:6" x14ac:dyDescent="0.25">
      <c r="A20" s="334" t="s">
        <v>33</v>
      </c>
      <c r="B20" s="22" t="s">
        <v>100</v>
      </c>
      <c r="C20" s="13">
        <v>52.65</v>
      </c>
      <c r="D20" s="14">
        <v>58.67</v>
      </c>
      <c r="E20" s="14">
        <v>53.884</v>
      </c>
      <c r="F20" s="23">
        <v>42.307000000000002</v>
      </c>
    </row>
    <row r="21" spans="1:6" x14ac:dyDescent="0.25">
      <c r="A21" s="334" t="s">
        <v>158</v>
      </c>
      <c r="B21" s="22" t="s">
        <v>159</v>
      </c>
      <c r="C21" s="13">
        <v>58.633000000000003</v>
      </c>
      <c r="D21" s="14">
        <v>58.817</v>
      </c>
      <c r="E21" s="14">
        <v>53.305999999999997</v>
      </c>
      <c r="F21" s="23">
        <v>49.521000000000001</v>
      </c>
    </row>
    <row r="22" spans="1:6" x14ac:dyDescent="0.25">
      <c r="A22" s="334" t="s">
        <v>169</v>
      </c>
      <c r="B22" s="22" t="s">
        <v>104</v>
      </c>
      <c r="C22" s="13">
        <v>47.218000000000004</v>
      </c>
      <c r="D22" s="14">
        <v>58.9</v>
      </c>
      <c r="E22" s="14">
        <v>56.347999999999999</v>
      </c>
      <c r="F22" s="23">
        <v>48.453000000000003</v>
      </c>
    </row>
    <row r="23" spans="1:6" x14ac:dyDescent="0.25">
      <c r="A23" s="334" t="s">
        <v>95</v>
      </c>
      <c r="B23" s="22" t="s">
        <v>96</v>
      </c>
      <c r="C23" s="13">
        <v>30</v>
      </c>
      <c r="D23" s="14">
        <v>58.999000000000002</v>
      </c>
      <c r="E23" s="14">
        <v>58.588000000000001</v>
      </c>
      <c r="F23" s="23">
        <v>54.991</v>
      </c>
    </row>
    <row r="24" spans="1:6" x14ac:dyDescent="0.25">
      <c r="A24" s="334" t="s">
        <v>178</v>
      </c>
      <c r="B24" s="22" t="s">
        <v>94</v>
      </c>
      <c r="C24" s="13">
        <v>50.500999999999998</v>
      </c>
      <c r="D24" s="14">
        <v>59.231000000000002</v>
      </c>
      <c r="E24" s="14">
        <v>56.972999999999999</v>
      </c>
      <c r="F24" s="23">
        <v>50.789000000000001</v>
      </c>
    </row>
    <row r="25" spans="1:6" x14ac:dyDescent="0.25">
      <c r="A25" s="334" t="s">
        <v>150</v>
      </c>
      <c r="B25" s="22" t="s">
        <v>116</v>
      </c>
      <c r="C25" s="242" t="s">
        <v>61</v>
      </c>
      <c r="D25" s="14">
        <v>59.798999999999999</v>
      </c>
      <c r="E25" s="14">
        <v>59.286999999999999</v>
      </c>
      <c r="F25" s="23">
        <v>51.567999999999998</v>
      </c>
    </row>
    <row r="26" spans="1:6" x14ac:dyDescent="0.25">
      <c r="A26" s="334" t="s">
        <v>151</v>
      </c>
      <c r="B26" s="22" t="s">
        <v>152</v>
      </c>
      <c r="C26" s="13">
        <v>55.435000000000002</v>
      </c>
      <c r="D26" s="14">
        <v>59.877000000000002</v>
      </c>
      <c r="E26" s="14">
        <v>56.225000000000001</v>
      </c>
      <c r="F26" s="23">
        <v>46.508000000000003</v>
      </c>
    </row>
    <row r="27" spans="1:6" x14ac:dyDescent="0.25">
      <c r="A27" s="334" t="s">
        <v>192</v>
      </c>
      <c r="B27" s="22" t="s">
        <v>193</v>
      </c>
      <c r="C27" s="242" t="s">
        <v>61</v>
      </c>
      <c r="D27" s="14">
        <v>59.905999999999999</v>
      </c>
      <c r="E27" s="14">
        <v>58.292000000000002</v>
      </c>
      <c r="F27" s="23">
        <v>49.225999999999999</v>
      </c>
    </row>
    <row r="28" spans="1:6" x14ac:dyDescent="0.25">
      <c r="A28" s="334" t="s">
        <v>155</v>
      </c>
      <c r="B28" s="22" t="s">
        <v>156</v>
      </c>
      <c r="C28" s="13">
        <v>47.555</v>
      </c>
      <c r="D28" s="14">
        <v>59.984000000000002</v>
      </c>
      <c r="E28" s="14">
        <v>57.268000000000001</v>
      </c>
      <c r="F28" s="23">
        <v>51.851999999999997</v>
      </c>
    </row>
    <row r="29" spans="1:6" x14ac:dyDescent="0.25">
      <c r="A29" s="334" t="s">
        <v>184</v>
      </c>
      <c r="B29" s="22" t="s">
        <v>106</v>
      </c>
      <c r="C29" s="242" t="s">
        <v>61</v>
      </c>
      <c r="D29" s="14">
        <v>61.021999999999998</v>
      </c>
      <c r="E29" s="14">
        <v>66.447999999999993</v>
      </c>
      <c r="F29" s="23">
        <v>57.716000000000001</v>
      </c>
    </row>
    <row r="30" spans="1:6" x14ac:dyDescent="0.25">
      <c r="A30" s="334" t="s">
        <v>189</v>
      </c>
      <c r="B30" s="22" t="s">
        <v>190</v>
      </c>
      <c r="C30" s="242" t="s">
        <v>61</v>
      </c>
      <c r="D30" s="14">
        <v>61.085000000000001</v>
      </c>
      <c r="E30" s="14">
        <v>61.783999999999999</v>
      </c>
      <c r="F30" s="23">
        <v>48.917000000000002</v>
      </c>
    </row>
    <row r="31" spans="1:6" x14ac:dyDescent="0.25">
      <c r="A31" s="334" t="s">
        <v>175</v>
      </c>
      <c r="B31" s="22" t="s">
        <v>93</v>
      </c>
      <c r="C31" s="13">
        <v>52.497</v>
      </c>
      <c r="D31" s="14">
        <v>61.110999999999997</v>
      </c>
      <c r="E31" s="14">
        <v>54.776000000000003</v>
      </c>
      <c r="F31" s="23">
        <v>44.536999999999999</v>
      </c>
    </row>
    <row r="32" spans="1:6" x14ac:dyDescent="0.25">
      <c r="A32" s="334" t="s">
        <v>167</v>
      </c>
      <c r="B32" s="22" t="s">
        <v>168</v>
      </c>
      <c r="C32" s="13">
        <v>87.058000000000007</v>
      </c>
      <c r="D32" s="14">
        <v>61.139000000000003</v>
      </c>
      <c r="E32" s="14">
        <v>56.137</v>
      </c>
      <c r="F32" s="23">
        <v>46.817</v>
      </c>
    </row>
    <row r="33" spans="1:9" x14ac:dyDescent="0.25">
      <c r="A33" s="334" t="s">
        <v>183</v>
      </c>
      <c r="B33" s="22" t="s">
        <v>108</v>
      </c>
      <c r="C33" s="13">
        <v>74.695999999999998</v>
      </c>
      <c r="D33" s="14">
        <v>62.247999999999998</v>
      </c>
      <c r="E33" s="14">
        <v>58.868000000000002</v>
      </c>
      <c r="F33" s="23">
        <v>46.932000000000002</v>
      </c>
    </row>
    <row r="34" spans="1:9" x14ac:dyDescent="0.25">
      <c r="A34" s="334" t="s">
        <v>276</v>
      </c>
      <c r="B34" s="22" t="s">
        <v>97</v>
      </c>
      <c r="C34" s="13">
        <v>66.95</v>
      </c>
      <c r="D34" s="14">
        <v>63.432000000000002</v>
      </c>
      <c r="E34" s="14">
        <v>63.273000000000003</v>
      </c>
      <c r="F34" s="23">
        <v>52.4</v>
      </c>
    </row>
    <row r="35" spans="1:9" x14ac:dyDescent="0.25">
      <c r="A35" s="334" t="s">
        <v>171</v>
      </c>
      <c r="B35" s="22" t="s">
        <v>172</v>
      </c>
      <c r="C35" s="13">
        <v>19.172999999999998</v>
      </c>
      <c r="D35" s="14">
        <v>63.491999999999997</v>
      </c>
      <c r="E35" s="14">
        <v>57.639000000000003</v>
      </c>
      <c r="F35" s="23">
        <v>50.146000000000001</v>
      </c>
    </row>
    <row r="36" spans="1:9" x14ac:dyDescent="0.25">
      <c r="A36" s="334" t="s">
        <v>562</v>
      </c>
      <c r="B36" s="22" t="s">
        <v>102</v>
      </c>
      <c r="C36" s="13">
        <v>64.384</v>
      </c>
      <c r="D36" s="14">
        <v>63.582999999999998</v>
      </c>
      <c r="E36" s="14">
        <v>59.951000000000001</v>
      </c>
      <c r="F36" s="23">
        <v>42.664999999999999</v>
      </c>
    </row>
    <row r="37" spans="1:9" x14ac:dyDescent="0.25">
      <c r="A37" s="334" t="s">
        <v>179</v>
      </c>
      <c r="B37" s="22" t="s">
        <v>110</v>
      </c>
      <c r="C37" s="13">
        <v>67.174999999999997</v>
      </c>
      <c r="D37" s="14">
        <v>63.908999999999999</v>
      </c>
      <c r="E37" s="14">
        <v>68.09</v>
      </c>
      <c r="F37" s="23">
        <v>57.868000000000002</v>
      </c>
    </row>
    <row r="38" spans="1:9" x14ac:dyDescent="0.25">
      <c r="A38" s="334" t="s">
        <v>187</v>
      </c>
      <c r="B38" s="22" t="s">
        <v>188</v>
      </c>
      <c r="C38" s="13">
        <v>65.956999999999994</v>
      </c>
      <c r="D38" s="14">
        <v>64.305000000000007</v>
      </c>
      <c r="E38" s="14">
        <v>69.382999999999996</v>
      </c>
      <c r="F38" s="23">
        <v>63.889000000000003</v>
      </c>
    </row>
    <row r="39" spans="1:9" x14ac:dyDescent="0.25">
      <c r="A39" s="334" t="s">
        <v>148</v>
      </c>
      <c r="B39" s="22" t="s">
        <v>149</v>
      </c>
      <c r="C39" s="242" t="s">
        <v>61</v>
      </c>
      <c r="D39" s="14">
        <v>64.742000000000004</v>
      </c>
      <c r="E39" s="14">
        <v>63.241</v>
      </c>
      <c r="F39" s="23">
        <v>54.393000000000001</v>
      </c>
    </row>
    <row r="40" spans="1:9" x14ac:dyDescent="0.25">
      <c r="A40" s="334" t="s">
        <v>170</v>
      </c>
      <c r="B40" s="22" t="s">
        <v>114</v>
      </c>
      <c r="C40" s="13">
        <v>77.515000000000001</v>
      </c>
      <c r="D40" s="14">
        <v>65.05</v>
      </c>
      <c r="E40" s="14">
        <v>67.143000000000001</v>
      </c>
      <c r="F40" s="23">
        <v>53.932000000000002</v>
      </c>
    </row>
    <row r="41" spans="1:9" x14ac:dyDescent="0.25">
      <c r="A41" s="337" t="s">
        <v>176</v>
      </c>
      <c r="B41" s="40" t="s">
        <v>109</v>
      </c>
      <c r="C41" s="15">
        <v>55.37</v>
      </c>
      <c r="D41" s="16">
        <v>68.665000000000006</v>
      </c>
      <c r="E41" s="16">
        <v>58.478000000000002</v>
      </c>
      <c r="F41" s="26">
        <v>45.231000000000002</v>
      </c>
    </row>
    <row r="43" spans="1:9" ht="15" customHeight="1" x14ac:dyDescent="0.25">
      <c r="A43" s="630" t="s">
        <v>515</v>
      </c>
      <c r="B43" s="630"/>
      <c r="C43" s="630"/>
      <c r="D43" s="630"/>
      <c r="E43" s="630"/>
      <c r="F43" s="630"/>
      <c r="G43" s="630"/>
      <c r="H43" s="630"/>
      <c r="I43" s="630"/>
    </row>
    <row r="44" spans="1:9" x14ac:dyDescent="0.25">
      <c r="A44" s="630"/>
      <c r="B44" s="630"/>
      <c r="C44" s="630"/>
      <c r="D44" s="630"/>
      <c r="E44" s="630"/>
      <c r="F44" s="630"/>
      <c r="G44" s="630"/>
      <c r="H44" s="630"/>
      <c r="I44" s="630"/>
    </row>
    <row r="45" spans="1:9" x14ac:dyDescent="0.25">
      <c r="A45" s="434"/>
      <c r="B45" s="59"/>
      <c r="C45" s="59"/>
      <c r="D45" s="59"/>
      <c r="E45" s="59"/>
      <c r="F45" s="59"/>
      <c r="G45" s="380"/>
    </row>
  </sheetData>
  <mergeCells count="3">
    <mergeCell ref="C4:F4"/>
    <mergeCell ref="A43:I44"/>
    <mergeCell ref="A4:B5"/>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heetViews>
  <sheetFormatPr baseColWidth="10" defaultRowHeight="15" x14ac:dyDescent="0.25"/>
  <cols>
    <col min="1" max="1" width="63.42578125" customWidth="1"/>
  </cols>
  <sheetData>
    <row r="1" spans="1:11" x14ac:dyDescent="0.25">
      <c r="A1" s="389" t="s">
        <v>517</v>
      </c>
    </row>
    <row r="2" spans="1:11" x14ac:dyDescent="0.25">
      <c r="A2" s="324" t="s">
        <v>518</v>
      </c>
    </row>
    <row r="4" spans="1:11" x14ac:dyDescent="0.25">
      <c r="A4" s="33"/>
      <c r="B4" s="639" t="s">
        <v>523</v>
      </c>
      <c r="C4" s="672"/>
      <c r="D4" s="672"/>
      <c r="E4" s="672"/>
      <c r="F4" s="672"/>
      <c r="G4" s="672"/>
      <c r="H4" s="672"/>
      <c r="I4" s="672"/>
      <c r="J4" s="672"/>
      <c r="K4" s="672"/>
    </row>
    <row r="5" spans="1:11" x14ac:dyDescent="0.25">
      <c r="A5" s="42"/>
      <c r="B5" s="641" t="s">
        <v>519</v>
      </c>
      <c r="C5" s="673"/>
      <c r="D5" s="673"/>
      <c r="E5" s="673"/>
      <c r="F5" s="673"/>
      <c r="G5" s="640" t="s">
        <v>520</v>
      </c>
      <c r="H5" s="674"/>
      <c r="I5" s="674"/>
      <c r="J5" s="674"/>
      <c r="K5" s="641"/>
    </row>
    <row r="6" spans="1:11" x14ac:dyDescent="0.25">
      <c r="A6" s="2"/>
      <c r="B6" s="327" t="s">
        <v>235</v>
      </c>
      <c r="C6" s="328" t="s">
        <v>0</v>
      </c>
      <c r="D6" s="390" t="s">
        <v>1</v>
      </c>
      <c r="E6" s="328" t="s">
        <v>521</v>
      </c>
      <c r="F6" s="329" t="s">
        <v>522</v>
      </c>
      <c r="G6" s="327" t="s">
        <v>235</v>
      </c>
      <c r="H6" s="328" t="s">
        <v>0</v>
      </c>
      <c r="I6" s="390" t="s">
        <v>1</v>
      </c>
      <c r="J6" s="328" t="s">
        <v>521</v>
      </c>
      <c r="K6" s="329" t="s">
        <v>522</v>
      </c>
    </row>
    <row r="7" spans="1:11" x14ac:dyDescent="0.25">
      <c r="A7" s="392" t="s">
        <v>524</v>
      </c>
      <c r="B7" s="401">
        <v>7.2115384615384608</v>
      </c>
      <c r="C7" s="401">
        <v>24.642857142857146</v>
      </c>
      <c r="D7" s="401">
        <v>16.158424908424909</v>
      </c>
      <c r="E7" s="401">
        <v>21.991758241758241</v>
      </c>
      <c r="F7" s="402">
        <v>29.995421245421245</v>
      </c>
      <c r="G7" s="400">
        <v>9.0384615384615383</v>
      </c>
      <c r="H7" s="401">
        <v>20.151098901098901</v>
      </c>
      <c r="I7" s="401">
        <v>17.495421245421245</v>
      </c>
      <c r="J7" s="401">
        <v>23.026556776556774</v>
      </c>
      <c r="K7" s="402">
        <v>30.288461538461537</v>
      </c>
    </row>
    <row r="8" spans="1:11" x14ac:dyDescent="0.25">
      <c r="A8" s="333" t="s">
        <v>525</v>
      </c>
      <c r="B8" s="401">
        <v>9.1570416693255048</v>
      </c>
      <c r="C8" s="401">
        <v>31.950737030183141</v>
      </c>
      <c r="D8" s="401">
        <v>19.405270882521855</v>
      </c>
      <c r="E8" s="401">
        <v>19.30955267691915</v>
      </c>
      <c r="F8" s="402">
        <v>20.177397741050349</v>
      </c>
      <c r="G8" s="400">
        <v>13.196349945759684</v>
      </c>
      <c r="H8" s="401">
        <v>25.543998468508711</v>
      </c>
      <c r="I8" s="401">
        <v>19.93491162019016</v>
      </c>
      <c r="J8" s="401">
        <v>20.285878374066748</v>
      </c>
      <c r="K8" s="402">
        <v>21.038861591474696</v>
      </c>
    </row>
    <row r="9" spans="1:11" x14ac:dyDescent="0.25">
      <c r="A9" s="391" t="s">
        <v>526</v>
      </c>
      <c r="B9" s="407">
        <v>10.160305257757823</v>
      </c>
      <c r="C9" s="407">
        <v>47.739662164439267</v>
      </c>
      <c r="D9" s="407">
        <v>14.416089690061524</v>
      </c>
      <c r="E9" s="407">
        <v>13.519114183326906</v>
      </c>
      <c r="F9" s="408">
        <v>14.164828704414479</v>
      </c>
      <c r="G9" s="406">
        <v>21.279371510524129</v>
      </c>
      <c r="H9" s="407">
        <v>30.42175148753244</v>
      </c>
      <c r="I9" s="407">
        <v>21.700636203300469</v>
      </c>
      <c r="J9" s="407">
        <v>13.12443597338356</v>
      </c>
      <c r="K9" s="408">
        <v>15.535867412086739</v>
      </c>
    </row>
    <row r="11" spans="1:11" x14ac:dyDescent="0.25">
      <c r="A11" s="324" t="s">
        <v>527</v>
      </c>
    </row>
  </sheetData>
  <mergeCells count="3">
    <mergeCell ref="B4:K4"/>
    <mergeCell ref="B5:F5"/>
    <mergeCell ref="G5:K5"/>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baseColWidth="10" defaultRowHeight="15" x14ac:dyDescent="0.25"/>
  <cols>
    <col min="1" max="1" width="13" customWidth="1"/>
    <col min="2" max="13" width="13.7109375" customWidth="1"/>
  </cols>
  <sheetData>
    <row r="1" spans="1:13" x14ac:dyDescent="0.25">
      <c r="A1" s="389" t="s">
        <v>534</v>
      </c>
    </row>
    <row r="2" spans="1:13" x14ac:dyDescent="0.25">
      <c r="A2" s="324" t="s">
        <v>518</v>
      </c>
    </row>
    <row r="4" spans="1:13" x14ac:dyDescent="0.25">
      <c r="A4" s="393"/>
      <c r="B4" s="675" t="s">
        <v>535</v>
      </c>
      <c r="C4" s="676"/>
      <c r="D4" s="676"/>
      <c r="E4" s="676"/>
      <c r="F4" s="676"/>
      <c r="G4" s="677"/>
      <c r="H4" s="675" t="s">
        <v>536</v>
      </c>
      <c r="I4" s="676"/>
      <c r="J4" s="676"/>
      <c r="K4" s="676"/>
      <c r="L4" s="676"/>
      <c r="M4" s="677"/>
    </row>
    <row r="5" spans="1:13" x14ac:dyDescent="0.25">
      <c r="A5" s="394"/>
      <c r="B5" s="678" t="s">
        <v>26</v>
      </c>
      <c r="C5" s="679"/>
      <c r="D5" s="679"/>
      <c r="E5" s="679"/>
      <c r="F5" s="679"/>
      <c r="G5" s="680"/>
      <c r="H5" s="675" t="s">
        <v>537</v>
      </c>
      <c r="I5" s="676"/>
      <c r="J5" s="676"/>
      <c r="K5" s="676"/>
      <c r="L5" s="676"/>
      <c r="M5" s="677"/>
    </row>
    <row r="6" spans="1:13" ht="39" x14ac:dyDescent="0.25">
      <c r="A6" s="395"/>
      <c r="B6" s="399" t="s">
        <v>202</v>
      </c>
      <c r="C6" s="322" t="s">
        <v>235</v>
      </c>
      <c r="D6" s="322" t="s">
        <v>0</v>
      </c>
      <c r="E6" s="322" t="s">
        <v>1</v>
      </c>
      <c r="F6" s="322" t="s">
        <v>17</v>
      </c>
      <c r="G6" s="358" t="s">
        <v>528</v>
      </c>
      <c r="H6" s="397" t="s">
        <v>529</v>
      </c>
      <c r="I6" s="397" t="s">
        <v>530</v>
      </c>
      <c r="J6" s="397" t="s">
        <v>538</v>
      </c>
      <c r="K6" s="397" t="s">
        <v>531</v>
      </c>
      <c r="L6" s="397" t="s">
        <v>532</v>
      </c>
      <c r="M6" s="398" t="s">
        <v>533</v>
      </c>
    </row>
    <row r="7" spans="1:13" x14ac:dyDescent="0.25">
      <c r="A7" s="396" t="s">
        <v>519</v>
      </c>
      <c r="B7" s="400">
        <v>28.092550916859199</v>
      </c>
      <c r="C7" s="401">
        <v>22.186677674010632</v>
      </c>
      <c r="D7" s="401">
        <v>16.297723275985135</v>
      </c>
      <c r="E7" s="401">
        <v>34.131111261188714</v>
      </c>
      <c r="F7" s="401">
        <v>43.370116776352234</v>
      </c>
      <c r="G7" s="402">
        <v>51.354037792511292</v>
      </c>
      <c r="H7" s="403">
        <v>22.92127642558183</v>
      </c>
      <c r="I7" s="403">
        <v>43.86979819253019</v>
      </c>
      <c r="J7" s="404">
        <v>16.661779211431313</v>
      </c>
      <c r="K7" s="403">
        <v>11.772546719628908</v>
      </c>
      <c r="L7" s="403">
        <v>0.21060488923249182</v>
      </c>
      <c r="M7" s="405">
        <v>2.8498307163232117</v>
      </c>
    </row>
    <row r="8" spans="1:13" x14ac:dyDescent="0.25">
      <c r="A8" s="395" t="s">
        <v>520</v>
      </c>
      <c r="B8" s="406">
        <v>27.524968832527762</v>
      </c>
      <c r="C8" s="407">
        <v>14.225582115606612</v>
      </c>
      <c r="D8" s="407">
        <v>20.688755351282953</v>
      </c>
      <c r="E8" s="407">
        <v>23.96802882375475</v>
      </c>
      <c r="F8" s="407">
        <v>46.837017678006916</v>
      </c>
      <c r="G8" s="408">
        <v>47.781339632191667</v>
      </c>
      <c r="H8" s="407">
        <v>12.249740076244303</v>
      </c>
      <c r="I8" s="407">
        <v>50.86241369198369</v>
      </c>
      <c r="J8" s="409">
        <v>16.045959851776811</v>
      </c>
      <c r="K8" s="407">
        <v>6.5394151049025613</v>
      </c>
      <c r="L8" s="409">
        <v>6.8273306496760942</v>
      </c>
      <c r="M8" s="408">
        <v>7.4751406254165449</v>
      </c>
    </row>
    <row r="10" spans="1:13" x14ac:dyDescent="0.25">
      <c r="A10" s="659" t="s">
        <v>539</v>
      </c>
      <c r="B10" s="659"/>
      <c r="C10" s="659"/>
      <c r="D10" s="659"/>
      <c r="E10" s="659"/>
      <c r="F10" s="659"/>
      <c r="G10" s="659"/>
      <c r="H10" s="659"/>
      <c r="I10" s="659"/>
      <c r="J10" s="659"/>
      <c r="K10" s="659"/>
      <c r="L10" s="659"/>
      <c r="M10" s="659"/>
    </row>
    <row r="11" spans="1:13" x14ac:dyDescent="0.25">
      <c r="A11" s="659"/>
      <c r="B11" s="659"/>
      <c r="C11" s="659"/>
      <c r="D11" s="659"/>
      <c r="E11" s="659"/>
      <c r="F11" s="659"/>
      <c r="G11" s="659"/>
      <c r="H11" s="659"/>
      <c r="I11" s="659"/>
      <c r="J11" s="659"/>
      <c r="K11" s="659"/>
      <c r="L11" s="659"/>
      <c r="M11" s="659"/>
    </row>
  </sheetData>
  <mergeCells count="5">
    <mergeCell ref="A10:M11"/>
    <mergeCell ref="B4:G4"/>
    <mergeCell ref="H5:M5"/>
    <mergeCell ref="B5:G5"/>
    <mergeCell ref="H4:M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workbookViewId="0"/>
  </sheetViews>
  <sheetFormatPr baseColWidth="10" defaultRowHeight="15" x14ac:dyDescent="0.25"/>
  <cols>
    <col min="1" max="1" width="17.28515625" style="323" customWidth="1"/>
    <col min="2" max="2" width="36.7109375" style="323" customWidth="1"/>
    <col min="3" max="3" width="26.7109375" style="323" customWidth="1"/>
    <col min="4" max="4" width="34.7109375" style="323" customWidth="1"/>
  </cols>
  <sheetData>
    <row r="1" spans="1:4" ht="18" x14ac:dyDescent="0.25">
      <c r="A1" s="550" t="s">
        <v>757</v>
      </c>
      <c r="B1" s="335"/>
      <c r="C1" s="359"/>
      <c r="D1" s="324"/>
    </row>
    <row r="2" spans="1:4" x14ac:dyDescent="0.25">
      <c r="A2" s="335" t="s">
        <v>731</v>
      </c>
      <c r="B2" s="335"/>
      <c r="C2" s="359"/>
      <c r="D2" s="324"/>
    </row>
    <row r="3" spans="1:4" x14ac:dyDescent="0.25">
      <c r="A3" s="335"/>
      <c r="B3" s="335"/>
      <c r="C3" s="359"/>
      <c r="D3" s="324"/>
    </row>
    <row r="4" spans="1:4" ht="65.25" customHeight="1" x14ac:dyDescent="0.25">
      <c r="A4" s="624" t="s">
        <v>758</v>
      </c>
      <c r="B4" s="624"/>
      <c r="C4" s="624"/>
      <c r="D4" s="624"/>
    </row>
    <row r="5" spans="1:4" x14ac:dyDescent="0.25">
      <c r="A5" s="335"/>
      <c r="B5" s="551" t="s">
        <v>732</v>
      </c>
      <c r="C5" s="551" t="s">
        <v>733</v>
      </c>
      <c r="D5" s="551" t="s">
        <v>759</v>
      </c>
    </row>
    <row r="6" spans="1:4" x14ac:dyDescent="0.25">
      <c r="A6" s="335"/>
      <c r="B6" s="335" t="s">
        <v>734</v>
      </c>
      <c r="C6" s="335" t="s">
        <v>735</v>
      </c>
      <c r="D6" s="335" t="s">
        <v>798</v>
      </c>
    </row>
    <row r="7" spans="1:4" x14ac:dyDescent="0.25">
      <c r="A7" s="335"/>
      <c r="B7" s="335" t="s">
        <v>736</v>
      </c>
      <c r="C7" s="335" t="s">
        <v>737</v>
      </c>
      <c r="D7" s="335" t="s">
        <v>51</v>
      </c>
    </row>
    <row r="8" spans="1:4" x14ac:dyDescent="0.25">
      <c r="A8" s="335"/>
      <c r="B8" s="335" t="s">
        <v>738</v>
      </c>
      <c r="C8" s="335" t="s">
        <v>739</v>
      </c>
      <c r="D8" s="335" t="s">
        <v>799</v>
      </c>
    </row>
    <row r="9" spans="1:4" x14ac:dyDescent="0.25">
      <c r="A9" s="335"/>
      <c r="B9" s="552"/>
      <c r="C9" s="359"/>
      <c r="D9" s="324"/>
    </row>
    <row r="10" spans="1:4" ht="52.5" customHeight="1" x14ac:dyDescent="0.25">
      <c r="A10" s="625" t="s">
        <v>760</v>
      </c>
      <c r="B10" s="625"/>
      <c r="C10" s="625"/>
      <c r="D10" s="625"/>
    </row>
    <row r="11" spans="1:4" x14ac:dyDescent="0.25">
      <c r="A11" s="324"/>
      <c r="B11" s="335"/>
      <c r="C11" s="359"/>
      <c r="D11" s="324"/>
    </row>
    <row r="12" spans="1:4" ht="128.25" customHeight="1" x14ac:dyDescent="0.25">
      <c r="A12" s="624" t="s">
        <v>761</v>
      </c>
      <c r="B12" s="624"/>
      <c r="C12" s="624"/>
      <c r="D12" s="624"/>
    </row>
    <row r="13" spans="1:4" x14ac:dyDescent="0.25">
      <c r="A13" s="553"/>
      <c r="B13" s="554"/>
      <c r="C13" s="359"/>
      <c r="D13" s="324"/>
    </row>
    <row r="14" spans="1:4" ht="15.75" x14ac:dyDescent="0.25">
      <c r="A14" s="555" t="s">
        <v>740</v>
      </c>
      <c r="B14" s="335"/>
      <c r="C14" s="335"/>
      <c r="D14" s="335"/>
    </row>
    <row r="15" spans="1:4" x14ac:dyDescent="0.25">
      <c r="A15" s="350" t="s">
        <v>762</v>
      </c>
      <c r="B15" s="350"/>
      <c r="C15" s="557"/>
      <c r="D15" s="350"/>
    </row>
    <row r="16" spans="1:4" x14ac:dyDescent="0.25">
      <c r="A16" s="350"/>
      <c r="B16" s="585" t="s">
        <v>741</v>
      </c>
      <c r="C16" s="557"/>
      <c r="D16" s="558"/>
    </row>
    <row r="17" spans="1:4" x14ac:dyDescent="0.25">
      <c r="A17" s="350" t="s">
        <v>763</v>
      </c>
      <c r="B17" s="350"/>
      <c r="C17" s="557"/>
      <c r="D17" s="350"/>
    </row>
    <row r="18" spans="1:4" x14ac:dyDescent="0.25">
      <c r="A18" s="350"/>
      <c r="B18" s="586" t="s">
        <v>744</v>
      </c>
      <c r="C18" s="557"/>
      <c r="D18" s="558"/>
    </row>
    <row r="19" spans="1:4" x14ac:dyDescent="0.25">
      <c r="A19" s="350" t="s">
        <v>764</v>
      </c>
      <c r="B19" s="350"/>
      <c r="C19" s="557"/>
      <c r="D19" s="558"/>
    </row>
    <row r="20" spans="1:4" x14ac:dyDescent="0.25">
      <c r="A20" s="350"/>
      <c r="B20" s="586" t="s">
        <v>743</v>
      </c>
      <c r="C20" s="557"/>
      <c r="D20" s="558"/>
    </row>
    <row r="21" spans="1:4" x14ac:dyDescent="0.25">
      <c r="A21" s="350" t="s">
        <v>765</v>
      </c>
      <c r="B21" s="350"/>
      <c r="C21" s="557"/>
      <c r="D21" s="558"/>
    </row>
    <row r="22" spans="1:4" x14ac:dyDescent="0.25">
      <c r="A22" s="350"/>
      <c r="B22" s="586" t="s">
        <v>742</v>
      </c>
      <c r="C22" s="557"/>
      <c r="D22" s="558"/>
    </row>
    <row r="23" spans="1:4" x14ac:dyDescent="0.25">
      <c r="A23" s="350" t="s">
        <v>766</v>
      </c>
      <c r="B23" s="350"/>
      <c r="C23" s="557"/>
      <c r="D23" s="558"/>
    </row>
    <row r="24" spans="1:4" x14ac:dyDescent="0.25">
      <c r="A24" s="350"/>
      <c r="B24" s="586" t="s">
        <v>745</v>
      </c>
      <c r="C24" s="557"/>
      <c r="D24" s="558"/>
    </row>
    <row r="25" spans="1:4" x14ac:dyDescent="0.25">
      <c r="A25" s="335"/>
      <c r="B25" s="335"/>
      <c r="C25" s="359"/>
      <c r="D25" s="324"/>
    </row>
    <row r="26" spans="1:4" x14ac:dyDescent="0.25">
      <c r="A26" s="553"/>
      <c r="B26" s="554"/>
      <c r="C26" s="359"/>
      <c r="D26" s="324"/>
    </row>
    <row r="27" spans="1:4" x14ac:dyDescent="0.25">
      <c r="A27" s="553"/>
      <c r="B27" s="554"/>
      <c r="C27" s="359"/>
      <c r="D27" s="324"/>
    </row>
    <row r="28" spans="1:4" ht="15.75" x14ac:dyDescent="0.25">
      <c r="A28" s="556" t="s">
        <v>746</v>
      </c>
      <c r="B28" s="335"/>
      <c r="C28" s="359"/>
      <c r="D28" s="324"/>
    </row>
    <row r="29" spans="1:4" x14ac:dyDescent="0.25">
      <c r="A29" s="626" t="s">
        <v>767</v>
      </c>
      <c r="B29" s="626"/>
      <c r="C29" s="626"/>
      <c r="D29" s="626"/>
    </row>
    <row r="30" spans="1:4" x14ac:dyDescent="0.25">
      <c r="A30" s="626"/>
      <c r="B30" s="626"/>
      <c r="C30" s="626"/>
      <c r="D30" s="626"/>
    </row>
    <row r="31" spans="1:4" x14ac:dyDescent="0.25">
      <c r="A31" s="626"/>
      <c r="B31" s="626"/>
      <c r="C31" s="626"/>
      <c r="D31" s="626"/>
    </row>
    <row r="32" spans="1:4" x14ac:dyDescent="0.25">
      <c r="A32" s="335"/>
      <c r="B32" s="335"/>
      <c r="C32" s="359"/>
      <c r="D32" s="324"/>
    </row>
    <row r="33" spans="1:4" x14ac:dyDescent="0.25">
      <c r="A33" s="335"/>
      <c r="B33" s="335"/>
      <c r="C33" s="359"/>
      <c r="D33" s="324"/>
    </row>
    <row r="50" spans="1:4" x14ac:dyDescent="0.25">
      <c r="A50" s="335"/>
      <c r="B50" s="335"/>
      <c r="C50" s="359"/>
      <c r="D50" s="324"/>
    </row>
    <row r="51" spans="1:4" x14ac:dyDescent="0.25">
      <c r="A51" s="335"/>
      <c r="B51" s="335"/>
      <c r="C51" s="359"/>
      <c r="D51" s="324"/>
    </row>
    <row r="52" spans="1:4" x14ac:dyDescent="0.25">
      <c r="A52" s="335" t="s">
        <v>768</v>
      </c>
      <c r="B52" s="335"/>
      <c r="C52" s="557"/>
      <c r="D52" s="324"/>
    </row>
    <row r="53" spans="1:4" x14ac:dyDescent="0.25">
      <c r="A53" s="324" t="s">
        <v>769</v>
      </c>
      <c r="B53" s="335"/>
      <c r="C53" s="359"/>
      <c r="D53" s="324"/>
    </row>
    <row r="54" spans="1:4" x14ac:dyDescent="0.25">
      <c r="A54" s="335"/>
      <c r="B54" s="335"/>
      <c r="C54" s="359"/>
      <c r="D54" s="324"/>
    </row>
    <row r="55" spans="1:4" x14ac:dyDescent="0.25">
      <c r="A55" s="335"/>
      <c r="B55" s="335"/>
      <c r="C55" s="359"/>
      <c r="D55" s="324"/>
    </row>
    <row r="56" spans="1:4" x14ac:dyDescent="0.25">
      <c r="A56" s="335"/>
      <c r="B56" s="335"/>
      <c r="C56" s="359"/>
      <c r="D56" s="324"/>
    </row>
    <row r="57" spans="1:4" ht="15.75" x14ac:dyDescent="0.25">
      <c r="A57" s="556" t="s">
        <v>747</v>
      </c>
      <c r="B57" s="335"/>
      <c r="C57" s="359"/>
      <c r="D57" s="324"/>
    </row>
    <row r="58" spans="1:4" x14ac:dyDescent="0.25">
      <c r="A58" s="558" t="s">
        <v>770</v>
      </c>
      <c r="B58" s="554"/>
      <c r="C58" s="557"/>
      <c r="D58" s="558"/>
    </row>
    <row r="59" spans="1:4" ht="15.75" x14ac:dyDescent="0.25">
      <c r="A59" s="556"/>
      <c r="B59" s="350"/>
      <c r="C59" s="557"/>
      <c r="D59" s="558"/>
    </row>
    <row r="60" spans="1:4" x14ac:dyDescent="0.25">
      <c r="A60" s="335"/>
      <c r="B60" s="335"/>
      <c r="C60" s="359"/>
      <c r="D60" s="324"/>
    </row>
    <row r="61" spans="1:4" x14ac:dyDescent="0.25">
      <c r="A61" s="335"/>
      <c r="B61" s="552"/>
      <c r="C61" s="359"/>
      <c r="D61" s="324"/>
    </row>
    <row r="62" spans="1:4" x14ac:dyDescent="0.25">
      <c r="A62" s="335"/>
      <c r="B62" s="552"/>
      <c r="C62" s="359"/>
      <c r="D62" s="324"/>
    </row>
    <row r="63" spans="1:4" x14ac:dyDescent="0.25">
      <c r="A63" s="335"/>
      <c r="B63" s="335"/>
      <c r="C63" s="359"/>
      <c r="D63" s="324"/>
    </row>
    <row r="64" spans="1:4" x14ac:dyDescent="0.25">
      <c r="A64" s="335"/>
      <c r="B64" s="552"/>
      <c r="C64" s="359"/>
      <c r="D64" s="324"/>
    </row>
    <row r="65" spans="2:2" x14ac:dyDescent="0.25">
      <c r="B65" s="335"/>
    </row>
    <row r="66" spans="2:2" x14ac:dyDescent="0.25">
      <c r="B66" s="335"/>
    </row>
    <row r="67" spans="2:2" x14ac:dyDescent="0.25">
      <c r="B67" s="335"/>
    </row>
    <row r="68" spans="2:2" x14ac:dyDescent="0.25">
      <c r="B68" s="335"/>
    </row>
    <row r="69" spans="2:2" x14ac:dyDescent="0.25">
      <c r="B69" s="335"/>
    </row>
    <row r="70" spans="2:2" x14ac:dyDescent="0.25">
      <c r="B70" s="552"/>
    </row>
    <row r="71" spans="2:2" x14ac:dyDescent="0.25">
      <c r="B71" s="552"/>
    </row>
    <row r="72" spans="2:2" x14ac:dyDescent="0.25">
      <c r="B72" s="335"/>
    </row>
    <row r="73" spans="2:2" x14ac:dyDescent="0.25">
      <c r="B73" s="552"/>
    </row>
    <row r="74" spans="2:2" x14ac:dyDescent="0.25">
      <c r="B74" s="335"/>
    </row>
    <row r="75" spans="2:2" x14ac:dyDescent="0.25">
      <c r="B75" s="335"/>
    </row>
    <row r="76" spans="2:2" x14ac:dyDescent="0.25">
      <c r="B76" s="335"/>
    </row>
    <row r="77" spans="2:2" x14ac:dyDescent="0.25">
      <c r="B77" s="335"/>
    </row>
    <row r="78" spans="2:2" x14ac:dyDescent="0.25">
      <c r="B78" s="335"/>
    </row>
    <row r="79" spans="2:2" x14ac:dyDescent="0.25">
      <c r="B79" s="335"/>
    </row>
    <row r="80" spans="2:2" x14ac:dyDescent="0.25">
      <c r="B80" s="335"/>
    </row>
    <row r="81" spans="1:4" x14ac:dyDescent="0.25">
      <c r="A81" s="350" t="s">
        <v>748</v>
      </c>
      <c r="B81" s="335"/>
      <c r="C81" s="359"/>
      <c r="D81" s="324"/>
    </row>
    <row r="82" spans="1:4" x14ac:dyDescent="0.25">
      <c r="A82" s="558" t="s">
        <v>749</v>
      </c>
      <c r="B82" s="350"/>
      <c r="C82" s="557"/>
      <c r="D82" s="324"/>
    </row>
    <row r="83" spans="1:4" x14ac:dyDescent="0.25">
      <c r="B83" s="350"/>
      <c r="C83" s="557"/>
      <c r="D83" s="324"/>
    </row>
    <row r="84" spans="1:4" x14ac:dyDescent="0.25">
      <c r="A84" s="324"/>
      <c r="B84" s="335"/>
      <c r="C84" s="359"/>
      <c r="D84" s="324"/>
    </row>
    <row r="85" spans="1:4" x14ac:dyDescent="0.25">
      <c r="A85" s="324"/>
      <c r="B85" s="335"/>
      <c r="C85" s="359"/>
      <c r="D85" s="324"/>
    </row>
    <row r="86" spans="1:4" x14ac:dyDescent="0.25">
      <c r="A86" s="335"/>
      <c r="B86" s="335"/>
      <c r="C86" s="335"/>
      <c r="D86" s="335"/>
    </row>
    <row r="87" spans="1:4" x14ac:dyDescent="0.25">
      <c r="A87" s="335"/>
      <c r="B87" s="335"/>
      <c r="C87" s="359"/>
      <c r="D87" s="324"/>
    </row>
    <row r="88" spans="1:4" x14ac:dyDescent="0.25">
      <c r="A88" s="335"/>
      <c r="B88" s="335"/>
      <c r="C88" s="359"/>
      <c r="D88" s="324"/>
    </row>
    <row r="89" spans="1:4" x14ac:dyDescent="0.25">
      <c r="A89" s="335"/>
      <c r="B89" s="335"/>
      <c r="C89" s="359"/>
      <c r="D89" s="324"/>
    </row>
    <row r="90" spans="1:4" x14ac:dyDescent="0.25">
      <c r="A90" s="335"/>
      <c r="B90" s="335"/>
      <c r="C90" s="359"/>
      <c r="D90" s="324"/>
    </row>
    <row r="91" spans="1:4" x14ac:dyDescent="0.25">
      <c r="A91" s="335"/>
      <c r="B91" s="335"/>
      <c r="C91" s="359"/>
      <c r="D91" s="324"/>
    </row>
    <row r="92" spans="1:4" x14ac:dyDescent="0.25">
      <c r="A92" s="335"/>
      <c r="B92" s="335"/>
      <c r="C92" s="359"/>
      <c r="D92" s="324"/>
    </row>
    <row r="93" spans="1:4" x14ac:dyDescent="0.25">
      <c r="A93" s="335"/>
      <c r="B93" s="335"/>
      <c r="C93" s="359"/>
      <c r="D93" s="324"/>
    </row>
    <row r="94" spans="1:4" x14ac:dyDescent="0.25">
      <c r="A94" s="335"/>
      <c r="B94" s="335"/>
      <c r="C94" s="359"/>
      <c r="D94" s="324"/>
    </row>
    <row r="95" spans="1:4" x14ac:dyDescent="0.25">
      <c r="A95" s="335"/>
      <c r="B95" s="335"/>
      <c r="C95" s="359"/>
      <c r="D95" s="324"/>
    </row>
    <row r="96" spans="1:4" x14ac:dyDescent="0.25">
      <c r="A96" s="335"/>
      <c r="B96" s="335"/>
      <c r="C96" s="359"/>
      <c r="D96" s="324"/>
    </row>
  </sheetData>
  <mergeCells count="4">
    <mergeCell ref="A4:D4"/>
    <mergeCell ref="A10:D10"/>
    <mergeCell ref="A12:D12"/>
    <mergeCell ref="A29:D31"/>
  </mergeCells>
  <conditionalFormatting sqref="D2:D3 D18:D27 D32:D35 D79:D83">
    <cfRule type="cellIs" dxfId="62" priority="1" operator="equal">
      <formula>3</formula>
    </cfRule>
    <cfRule type="cellIs" dxfId="61" priority="2" operator="equal">
      <formula>3</formula>
    </cfRule>
    <cfRule type="cellIs" dxfId="60" priority="3" operator="equal">
      <formula>3</formula>
    </cfRule>
    <cfRule type="cellIs" dxfId="59" priority="4" operator="equal">
      <formula>2</formula>
    </cfRule>
    <cfRule type="cellIs" dxfId="58" priority="5" operator="equal">
      <formula>3</formula>
    </cfRule>
    <cfRule type="cellIs" dxfId="57" priority="6" operator="equal">
      <formula>1</formula>
    </cfRule>
    <cfRule type="cellIs" dxfId="56" priority="7" operator="equal">
      <formula>3</formula>
    </cfRule>
    <cfRule type="cellIs" dxfId="55" priority="8" operator="equal">
      <formula>2</formula>
    </cfRule>
    <cfRule type="cellIs" dxfId="54" priority="9" operator="equal">
      <formula>3</formula>
    </cfRule>
  </conditionalFormatting>
  <conditionalFormatting sqref="D1 D9 D13 D50:D51 D78 D59:D68 D16 D54:D57 D84:D85 D11 D87:D287">
    <cfRule type="cellIs" dxfId="53" priority="55" operator="equal">
      <formula>3</formula>
    </cfRule>
    <cfRule type="cellIs" dxfId="52" priority="56" operator="equal">
      <formula>3</formula>
    </cfRule>
    <cfRule type="cellIs" dxfId="51" priority="57" operator="equal">
      <formula>3</formula>
    </cfRule>
    <cfRule type="cellIs" dxfId="50" priority="58" operator="equal">
      <formula>2</formula>
    </cfRule>
    <cfRule type="cellIs" dxfId="49" priority="59" operator="equal">
      <formula>3</formula>
    </cfRule>
    <cfRule type="cellIs" dxfId="48" priority="60" operator="equal">
      <formula>1</formula>
    </cfRule>
    <cfRule type="cellIs" dxfId="47" priority="61" operator="equal">
      <formula>3</formula>
    </cfRule>
    <cfRule type="cellIs" dxfId="46" priority="62" operator="equal">
      <formula>2</formula>
    </cfRule>
    <cfRule type="cellIs" dxfId="45" priority="63" operator="equal">
      <formula>3</formula>
    </cfRule>
  </conditionalFormatting>
  <conditionalFormatting sqref="D45:D49 D28">
    <cfRule type="cellIs" dxfId="44" priority="46" operator="equal">
      <formula>3</formula>
    </cfRule>
    <cfRule type="cellIs" dxfId="43" priority="47" operator="equal">
      <formula>3</formula>
    </cfRule>
    <cfRule type="cellIs" dxfId="42" priority="48" operator="equal">
      <formula>3</formula>
    </cfRule>
    <cfRule type="cellIs" dxfId="41" priority="49" operator="equal">
      <formula>2</formula>
    </cfRule>
    <cfRule type="cellIs" dxfId="40" priority="50" operator="equal">
      <formula>3</formula>
    </cfRule>
    <cfRule type="cellIs" dxfId="39" priority="51" operator="equal">
      <formula>1</formula>
    </cfRule>
    <cfRule type="cellIs" dxfId="38" priority="52" operator="equal">
      <formula>3</formula>
    </cfRule>
    <cfRule type="cellIs" dxfId="37" priority="53" operator="equal">
      <formula>2</formula>
    </cfRule>
    <cfRule type="cellIs" dxfId="36" priority="54" operator="equal">
      <formula>3</formula>
    </cfRule>
  </conditionalFormatting>
  <conditionalFormatting sqref="D69:D77">
    <cfRule type="cellIs" dxfId="35" priority="37" operator="equal">
      <formula>3</formula>
    </cfRule>
    <cfRule type="cellIs" dxfId="34" priority="38" operator="equal">
      <formula>3</formula>
    </cfRule>
    <cfRule type="cellIs" dxfId="33" priority="39" operator="equal">
      <formula>3</formula>
    </cfRule>
    <cfRule type="cellIs" dxfId="32" priority="40" operator="equal">
      <formula>2</formula>
    </cfRule>
    <cfRule type="cellIs" dxfId="31" priority="41" operator="equal">
      <formula>3</formula>
    </cfRule>
    <cfRule type="cellIs" dxfId="30" priority="42" operator="equal">
      <formula>1</formula>
    </cfRule>
    <cfRule type="cellIs" dxfId="29" priority="43" operator="equal">
      <formula>3</formula>
    </cfRule>
    <cfRule type="cellIs" dxfId="28" priority="44" operator="equal">
      <formula>2</formula>
    </cfRule>
    <cfRule type="cellIs" dxfId="27" priority="45" operator="equal">
      <formula>3</formula>
    </cfRule>
  </conditionalFormatting>
  <conditionalFormatting sqref="D36:D44">
    <cfRule type="cellIs" dxfId="26" priority="28" operator="equal">
      <formula>3</formula>
    </cfRule>
    <cfRule type="cellIs" dxfId="25" priority="29" operator="equal">
      <formula>3</formula>
    </cfRule>
    <cfRule type="cellIs" dxfId="24" priority="30" operator="equal">
      <formula>3</formula>
    </cfRule>
    <cfRule type="cellIs" dxfId="23" priority="31" operator="equal">
      <formula>2</formula>
    </cfRule>
    <cfRule type="cellIs" dxfId="22" priority="32" operator="equal">
      <formula>3</formula>
    </cfRule>
    <cfRule type="cellIs" dxfId="21" priority="33" operator="equal">
      <formula>1</formula>
    </cfRule>
    <cfRule type="cellIs" dxfId="20" priority="34" operator="equal">
      <formula>3</formula>
    </cfRule>
    <cfRule type="cellIs" dxfId="19" priority="35" operator="equal">
      <formula>2</formula>
    </cfRule>
    <cfRule type="cellIs" dxfId="18" priority="36" operator="equal">
      <formula>3</formula>
    </cfRule>
  </conditionalFormatting>
  <conditionalFormatting sqref="D52:D53">
    <cfRule type="cellIs" dxfId="17" priority="19" operator="equal">
      <formula>3</formula>
    </cfRule>
    <cfRule type="cellIs" dxfId="16" priority="20" operator="equal">
      <formula>3</formula>
    </cfRule>
    <cfRule type="cellIs" dxfId="15" priority="21" operator="equal">
      <formula>3</formula>
    </cfRule>
    <cfRule type="cellIs" dxfId="14" priority="22" operator="equal">
      <formula>2</formula>
    </cfRule>
    <cfRule type="cellIs" dxfId="13" priority="23" operator="equal">
      <formula>3</formula>
    </cfRule>
    <cfRule type="cellIs" dxfId="12" priority="24" operator="equal">
      <formula>1</formula>
    </cfRule>
    <cfRule type="cellIs" dxfId="11" priority="25" operator="equal">
      <formula>3</formula>
    </cfRule>
    <cfRule type="cellIs" dxfId="10" priority="26" operator="equal">
      <formula>2</formula>
    </cfRule>
    <cfRule type="cellIs" dxfId="9" priority="27" operator="equal">
      <formula>3</formula>
    </cfRule>
  </conditionalFormatting>
  <conditionalFormatting sqref="D58">
    <cfRule type="cellIs" dxfId="8" priority="10" operator="equal">
      <formula>3</formula>
    </cfRule>
    <cfRule type="cellIs" dxfId="7" priority="11" operator="equal">
      <formula>3</formula>
    </cfRule>
    <cfRule type="cellIs" dxfId="6" priority="12" operator="equal">
      <formula>3</formula>
    </cfRule>
    <cfRule type="cellIs" dxfId="5" priority="13" operator="equal">
      <formula>2</formula>
    </cfRule>
    <cfRule type="cellIs" dxfId="4" priority="14" operator="equal">
      <formula>3</formula>
    </cfRule>
    <cfRule type="cellIs" dxfId="3" priority="15" operator="equal">
      <formula>1</formula>
    </cfRule>
    <cfRule type="cellIs" dxfId="2" priority="16" operator="equal">
      <formula>3</formula>
    </cfRule>
    <cfRule type="cellIs" dxfId="1" priority="17" operator="equal">
      <formula>2</formula>
    </cfRule>
    <cfRule type="cellIs" dxfId="0" priority="18" operator="equal">
      <formula>3</formula>
    </cfRule>
  </conditionalFormatting>
  <hyperlinks>
    <hyperlink ref="B22" r:id="rId1"/>
    <hyperlink ref="B20" r:id="rId2"/>
    <hyperlink ref="B16" r:id="rId3"/>
    <hyperlink ref="B24" r:id="rId4"/>
    <hyperlink ref="B18" r:id="rId5"/>
  </hyperlinks>
  <pageMargins left="0.7" right="0.7" top="0.78740157499999996" bottom="0.78740157499999996" header="0.3" footer="0.3"/>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heetViews>
  <sheetFormatPr baseColWidth="10" defaultRowHeight="15" x14ac:dyDescent="0.25"/>
  <cols>
    <col min="1" max="2" width="19.28515625" customWidth="1"/>
    <col min="3" max="6" width="15.7109375" customWidth="1"/>
    <col min="7" max="7" width="22.28515625" customWidth="1"/>
  </cols>
  <sheetData>
    <row r="1" spans="1:7" x14ac:dyDescent="0.25">
      <c r="A1" s="5" t="s">
        <v>27</v>
      </c>
    </row>
    <row r="2" spans="1:7" x14ac:dyDescent="0.25">
      <c r="A2" s="8" t="s">
        <v>28</v>
      </c>
    </row>
    <row r="4" spans="1:7" x14ac:dyDescent="0.25">
      <c r="A4" s="353"/>
      <c r="B4" s="221"/>
      <c r="C4" s="654" t="s">
        <v>63</v>
      </c>
      <c r="D4" s="655"/>
      <c r="E4" s="655"/>
      <c r="F4" s="656"/>
      <c r="G4" s="682" t="s">
        <v>62</v>
      </c>
    </row>
    <row r="5" spans="1:7" ht="15" customHeight="1" x14ac:dyDescent="0.25">
      <c r="A5" s="33"/>
      <c r="B5" s="69"/>
      <c r="C5" s="654" t="s">
        <v>47</v>
      </c>
      <c r="D5" s="655"/>
      <c r="E5" s="655"/>
      <c r="F5" s="656"/>
      <c r="G5" s="683"/>
    </row>
    <row r="6" spans="1:7" x14ac:dyDescent="0.25">
      <c r="A6" s="42"/>
      <c r="B6" s="25"/>
      <c r="C6" s="267" t="s">
        <v>29</v>
      </c>
      <c r="D6" s="25" t="s">
        <v>30</v>
      </c>
      <c r="E6" s="25" t="s">
        <v>31</v>
      </c>
      <c r="F6" s="40" t="s">
        <v>32</v>
      </c>
      <c r="G6" s="684"/>
    </row>
    <row r="7" spans="1:7" x14ac:dyDescent="0.25">
      <c r="A7" s="43"/>
      <c r="B7" s="32" t="s">
        <v>33</v>
      </c>
      <c r="C7" s="15">
        <v>11.4842705736993</v>
      </c>
      <c r="D7" s="16">
        <v>11.6141407631221</v>
      </c>
      <c r="E7" s="16">
        <v>65.002401277540102</v>
      </c>
      <c r="F7" s="26">
        <v>11.8991873856263</v>
      </c>
      <c r="G7" s="81">
        <v>76250.000005444905</v>
      </c>
    </row>
    <row r="8" spans="1:7" x14ac:dyDescent="0.25">
      <c r="A8" s="637" t="s">
        <v>48</v>
      </c>
      <c r="B8" s="28" t="s">
        <v>34</v>
      </c>
      <c r="C8" s="13">
        <v>11.4041133286632</v>
      </c>
      <c r="D8" s="14">
        <v>12.130078491203101</v>
      </c>
      <c r="E8" s="14">
        <v>67.921136545957495</v>
      </c>
      <c r="F8" s="23">
        <v>8.5446716341745699</v>
      </c>
      <c r="G8" s="82">
        <v>2430.9999991949999</v>
      </c>
    </row>
    <row r="9" spans="1:7" x14ac:dyDescent="0.25">
      <c r="A9" s="635"/>
      <c r="B9" s="28" t="s">
        <v>35</v>
      </c>
      <c r="C9" s="13">
        <v>12.4516183016152</v>
      </c>
      <c r="D9" s="14">
        <v>12.789537021249201</v>
      </c>
      <c r="E9" s="14">
        <v>66.74140982981281</v>
      </c>
      <c r="F9" s="23">
        <v>8.0174348473195689</v>
      </c>
      <c r="G9" s="83">
        <v>4784.0000006539904</v>
      </c>
    </row>
    <row r="10" spans="1:7" x14ac:dyDescent="0.25">
      <c r="A10" s="635"/>
      <c r="B10" s="28" t="s">
        <v>36</v>
      </c>
      <c r="C10" s="13">
        <v>9.2903326263297092</v>
      </c>
      <c r="D10" s="14">
        <v>10.658448770627899</v>
      </c>
      <c r="E10" s="14">
        <v>66.236282137322306</v>
      </c>
      <c r="F10" s="23">
        <v>13.814936465744601</v>
      </c>
      <c r="G10" s="83">
        <v>15072.0000059179</v>
      </c>
    </row>
    <row r="11" spans="1:7" x14ac:dyDescent="0.25">
      <c r="A11" s="635"/>
      <c r="B11" s="28" t="s">
        <v>37</v>
      </c>
      <c r="C11" s="13">
        <v>8.6768893043754591</v>
      </c>
      <c r="D11" s="14">
        <v>10.339839811377701</v>
      </c>
      <c r="E11" s="14">
        <v>67.130091672871899</v>
      </c>
      <c r="F11" s="23">
        <v>13.853179211355398</v>
      </c>
      <c r="G11" s="83">
        <v>13718.000000645199</v>
      </c>
    </row>
    <row r="12" spans="1:7" x14ac:dyDescent="0.25">
      <c r="A12" s="635"/>
      <c r="B12" s="28" t="s">
        <v>38</v>
      </c>
      <c r="C12" s="13">
        <v>8.4882690541634496</v>
      </c>
      <c r="D12" s="14">
        <v>10.645939508111301</v>
      </c>
      <c r="E12" s="14">
        <v>69.379233896388499</v>
      </c>
      <c r="F12" s="23">
        <v>11.486557541337699</v>
      </c>
      <c r="G12" s="83">
        <v>5066.0000002318702</v>
      </c>
    </row>
    <row r="13" spans="1:7" x14ac:dyDescent="0.25">
      <c r="A13" s="635"/>
      <c r="B13" s="28" t="s">
        <v>39</v>
      </c>
      <c r="C13" s="13">
        <v>10.718355255378199</v>
      </c>
      <c r="D13" s="14">
        <v>11.247210280983399</v>
      </c>
      <c r="E13" s="14">
        <v>65.980934138505603</v>
      </c>
      <c r="F13" s="23">
        <v>12.0535003251221</v>
      </c>
      <c r="G13" s="83">
        <v>10303.999999534</v>
      </c>
    </row>
    <row r="14" spans="1:7" x14ac:dyDescent="0.25">
      <c r="A14" s="635"/>
      <c r="B14" s="28" t="s">
        <v>40</v>
      </c>
      <c r="C14" s="13">
        <v>11.291948710369901</v>
      </c>
      <c r="D14" s="14">
        <v>12.3950811235604</v>
      </c>
      <c r="E14" s="14">
        <v>66.390365621802005</v>
      </c>
      <c r="F14" s="23">
        <v>9.9226045442751509</v>
      </c>
      <c r="G14" s="83">
        <v>6774.0000004776803</v>
      </c>
    </row>
    <row r="15" spans="1:7" x14ac:dyDescent="0.25">
      <c r="A15" s="635"/>
      <c r="B15" s="28" t="s">
        <v>41</v>
      </c>
      <c r="C15" s="13">
        <v>14.288783131735999</v>
      </c>
      <c r="D15" s="14">
        <v>14.6602306827926</v>
      </c>
      <c r="E15" s="14">
        <v>63.220759468547406</v>
      </c>
      <c r="F15" s="23">
        <v>7.8302267169170197</v>
      </c>
      <c r="G15" s="83">
        <v>3803.00000005931</v>
      </c>
    </row>
    <row r="16" spans="1:7" x14ac:dyDescent="0.25">
      <c r="A16" s="636"/>
      <c r="B16" s="29" t="s">
        <v>42</v>
      </c>
      <c r="C16" s="13">
        <v>17.139097957335501</v>
      </c>
      <c r="D16" s="14">
        <v>12.790466063022098</v>
      </c>
      <c r="E16" s="14">
        <v>58.142568094921096</v>
      </c>
      <c r="F16" s="23">
        <v>11.9278678847067</v>
      </c>
      <c r="G16" s="83">
        <v>14297.9999987223</v>
      </c>
    </row>
    <row r="17" spans="1:11" ht="26.25" x14ac:dyDescent="0.25">
      <c r="A17" s="637" t="s">
        <v>49</v>
      </c>
      <c r="B17" s="410" t="s">
        <v>260</v>
      </c>
      <c r="C17" s="10">
        <v>16.298174070479199</v>
      </c>
      <c r="D17" s="11">
        <v>12.668005529503201</v>
      </c>
      <c r="E17" s="11">
        <v>59.505229268479198</v>
      </c>
      <c r="F17" s="11">
        <v>11.528591131545001</v>
      </c>
      <c r="G17" s="82">
        <v>20162.463938970701</v>
      </c>
    </row>
    <row r="18" spans="1:11" x14ac:dyDescent="0.25">
      <c r="A18" s="635"/>
      <c r="B18" s="411" t="s">
        <v>51</v>
      </c>
      <c r="C18" s="13">
        <v>11.8080870540985</v>
      </c>
      <c r="D18" s="14">
        <v>12.332002212959001</v>
      </c>
      <c r="E18" s="14">
        <v>64.750090297773497</v>
      </c>
      <c r="F18" s="14">
        <v>11.109820435162799</v>
      </c>
      <c r="G18" s="83">
        <v>22387.167718012301</v>
      </c>
    </row>
    <row r="19" spans="1:11" ht="26.25" x14ac:dyDescent="0.25">
      <c r="A19" s="636"/>
      <c r="B19" s="412" t="s">
        <v>261</v>
      </c>
      <c r="C19" s="15">
        <v>8.3890673273284513</v>
      </c>
      <c r="D19" s="16">
        <v>10.506752421292299</v>
      </c>
      <c r="E19" s="16">
        <v>68.458893486066799</v>
      </c>
      <c r="F19" s="16">
        <v>12.645286765312399</v>
      </c>
      <c r="G19" s="84">
        <v>33700.368348453798</v>
      </c>
    </row>
    <row r="20" spans="1:11" x14ac:dyDescent="0.25">
      <c r="A20" s="682" t="s">
        <v>50</v>
      </c>
      <c r="B20" s="28" t="s">
        <v>43</v>
      </c>
      <c r="C20" s="13">
        <v>7.4603048539356704</v>
      </c>
      <c r="D20" s="14">
        <v>9.5432640170369893</v>
      </c>
      <c r="E20" s="14">
        <v>68.879403875947702</v>
      </c>
      <c r="F20" s="23">
        <v>14.1170272530827</v>
      </c>
      <c r="G20" s="83">
        <v>47087.427663060997</v>
      </c>
    </row>
    <row r="21" spans="1:11" x14ac:dyDescent="0.25">
      <c r="A21" s="685"/>
      <c r="B21" s="28" t="s">
        <v>44</v>
      </c>
      <c r="C21" s="13">
        <v>12.735650345307301</v>
      </c>
      <c r="D21" s="14">
        <v>13.1363737356118</v>
      </c>
      <c r="E21" s="14">
        <v>63.597323719117504</v>
      </c>
      <c r="F21" s="23">
        <v>10.530652199959899</v>
      </c>
      <c r="G21" s="83">
        <v>14926.9545247776</v>
      </c>
    </row>
    <row r="22" spans="1:11" x14ac:dyDescent="0.25">
      <c r="A22" s="685"/>
      <c r="B22" s="28" t="s">
        <v>45</v>
      </c>
      <c r="C22" s="13">
        <v>16.917470276671001</v>
      </c>
      <c r="D22" s="14">
        <v>15.099608643556401</v>
      </c>
      <c r="E22" s="14">
        <v>59.740410371295006</v>
      </c>
      <c r="F22" s="23">
        <v>8.2425107084752494</v>
      </c>
      <c r="G22" s="83">
        <v>6651.7968214071398</v>
      </c>
    </row>
    <row r="23" spans="1:11" x14ac:dyDescent="0.25">
      <c r="A23" s="686"/>
      <c r="B23" s="29" t="s">
        <v>46</v>
      </c>
      <c r="C23" s="15">
        <v>29.240275806080902</v>
      </c>
      <c r="D23" s="16">
        <v>18.418801959867999</v>
      </c>
      <c r="E23" s="16">
        <v>48.311229866432498</v>
      </c>
      <c r="F23" s="26">
        <v>4.0296923676138903</v>
      </c>
      <c r="G23" s="84">
        <v>7583.8209961883003</v>
      </c>
    </row>
    <row r="25" spans="1:11" ht="15" customHeight="1" x14ac:dyDescent="0.25">
      <c r="A25" s="681" t="s">
        <v>790</v>
      </c>
      <c r="B25" s="681"/>
      <c r="C25" s="681"/>
      <c r="D25" s="681"/>
      <c r="E25" s="681"/>
      <c r="F25" s="681"/>
      <c r="G25" s="681"/>
      <c r="H25" s="681"/>
      <c r="I25" s="681"/>
      <c r="J25" s="681"/>
      <c r="K25" s="681"/>
    </row>
    <row r="26" spans="1:11" x14ac:dyDescent="0.25">
      <c r="A26" s="681"/>
      <c r="B26" s="681"/>
      <c r="C26" s="681"/>
      <c r="D26" s="681"/>
      <c r="E26" s="681"/>
      <c r="F26" s="681"/>
      <c r="G26" s="681"/>
      <c r="H26" s="681"/>
      <c r="I26" s="681"/>
      <c r="J26" s="681"/>
      <c r="K26" s="681"/>
    </row>
    <row r="27" spans="1:11" x14ac:dyDescent="0.25">
      <c r="A27" s="681"/>
      <c r="B27" s="681"/>
      <c r="C27" s="681"/>
      <c r="D27" s="681"/>
      <c r="E27" s="681"/>
      <c r="F27" s="681"/>
      <c r="G27" s="681"/>
      <c r="H27" s="681"/>
      <c r="I27" s="681"/>
      <c r="J27" s="681"/>
      <c r="K27" s="681"/>
    </row>
    <row r="28" spans="1:11" x14ac:dyDescent="0.25">
      <c r="A28" s="681"/>
      <c r="B28" s="681"/>
      <c r="C28" s="681"/>
      <c r="D28" s="681"/>
      <c r="E28" s="681"/>
      <c r="F28" s="681"/>
      <c r="G28" s="681"/>
      <c r="H28" s="681"/>
      <c r="I28" s="681"/>
      <c r="J28" s="681"/>
      <c r="K28" s="681"/>
    </row>
    <row r="29" spans="1:11" x14ac:dyDescent="0.25">
      <c r="A29" s="681"/>
      <c r="B29" s="681"/>
      <c r="C29" s="681"/>
      <c r="D29" s="681"/>
      <c r="E29" s="681"/>
      <c r="F29" s="681"/>
      <c r="G29" s="681"/>
      <c r="H29" s="681"/>
      <c r="I29" s="681"/>
      <c r="J29" s="681"/>
      <c r="K29" s="681"/>
    </row>
    <row r="30" spans="1:11" x14ac:dyDescent="0.25">
      <c r="A30" s="681"/>
      <c r="B30" s="681"/>
      <c r="C30" s="681"/>
      <c r="D30" s="681"/>
      <c r="E30" s="681"/>
      <c r="F30" s="681"/>
      <c r="G30" s="681"/>
      <c r="H30" s="681"/>
      <c r="I30" s="681"/>
      <c r="J30" s="681"/>
      <c r="K30" s="681"/>
    </row>
    <row r="31" spans="1:11" x14ac:dyDescent="0.25">
      <c r="A31" s="681"/>
      <c r="B31" s="681"/>
      <c r="C31" s="681"/>
      <c r="D31" s="681"/>
      <c r="E31" s="681"/>
      <c r="F31" s="681"/>
      <c r="G31" s="681"/>
      <c r="H31" s="681"/>
      <c r="I31" s="681"/>
      <c r="J31" s="681"/>
      <c r="K31" s="681"/>
    </row>
    <row r="32" spans="1:11" ht="12" customHeight="1" x14ac:dyDescent="0.25">
      <c r="A32" s="681"/>
      <c r="B32" s="681"/>
      <c r="C32" s="681"/>
      <c r="D32" s="681"/>
      <c r="E32" s="681"/>
      <c r="F32" s="681"/>
      <c r="G32" s="681"/>
      <c r="H32" s="681"/>
      <c r="I32" s="681"/>
      <c r="J32" s="681"/>
      <c r="K32" s="681"/>
    </row>
    <row r="33" spans="1:8" x14ac:dyDescent="0.25">
      <c r="A33" s="324" t="s">
        <v>792</v>
      </c>
      <c r="B33" s="323"/>
    </row>
    <row r="34" spans="1:8" x14ac:dyDescent="0.25">
      <c r="A34" s="609" t="s">
        <v>791</v>
      </c>
    </row>
    <row r="36" spans="1:8" x14ac:dyDescent="0.25">
      <c r="G36" s="323"/>
      <c r="H36" s="323"/>
    </row>
    <row r="37" spans="1:8" x14ac:dyDescent="0.25">
      <c r="B37" s="351"/>
    </row>
  </sheetData>
  <mergeCells count="7">
    <mergeCell ref="A25:K32"/>
    <mergeCell ref="G4:G6"/>
    <mergeCell ref="A20:A23"/>
    <mergeCell ref="C4:F4"/>
    <mergeCell ref="C5:F5"/>
    <mergeCell ref="A8:A16"/>
    <mergeCell ref="A17:A19"/>
  </mergeCells>
  <hyperlinks>
    <hyperlink ref="A34" r:id="rId1"/>
  </hyperlinks>
  <pageMargins left="0.7" right="0.7" top="0.78740157499999996" bottom="0.78740157499999996" header="0.3" footer="0.3"/>
  <pageSetup paperSize="9" orientation="portrait"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heetViews>
  <sheetFormatPr baseColWidth="10" defaultRowHeight="15" x14ac:dyDescent="0.25"/>
  <cols>
    <col min="2" max="2" width="12.42578125" customWidth="1"/>
    <col min="3" max="6" width="14.7109375" customWidth="1"/>
  </cols>
  <sheetData>
    <row r="1" spans="1:6" x14ac:dyDescent="0.25">
      <c r="A1" s="5" t="s">
        <v>541</v>
      </c>
    </row>
    <row r="2" spans="1:6" x14ac:dyDescent="0.25">
      <c r="A2" s="8" t="s">
        <v>408</v>
      </c>
    </row>
    <row r="4" spans="1:6" x14ac:dyDescent="0.25">
      <c r="A4" s="1"/>
      <c r="B4" s="41"/>
      <c r="C4" s="628" t="s">
        <v>65</v>
      </c>
      <c r="D4" s="628"/>
      <c r="E4" s="629"/>
    </row>
    <row r="5" spans="1:6" x14ac:dyDescent="0.25">
      <c r="A5" s="34" t="s">
        <v>68</v>
      </c>
      <c r="B5" s="30" t="s">
        <v>69</v>
      </c>
      <c r="C5" s="31" t="s">
        <v>33</v>
      </c>
      <c r="D5" s="31" t="s">
        <v>71</v>
      </c>
      <c r="E5" s="32" t="s">
        <v>72</v>
      </c>
      <c r="F5" s="8"/>
    </row>
    <row r="6" spans="1:6" x14ac:dyDescent="0.25">
      <c r="A6" s="20">
        <v>0.05</v>
      </c>
      <c r="B6" s="637">
        <v>2010</v>
      </c>
      <c r="C6" s="49">
        <v>335.58</v>
      </c>
      <c r="D6" s="49">
        <v>330.54356170314702</v>
      </c>
      <c r="E6" s="50">
        <v>342.24410649148899</v>
      </c>
      <c r="F6" s="8"/>
    </row>
    <row r="7" spans="1:6" x14ac:dyDescent="0.25">
      <c r="A7" s="20">
        <v>0.25</v>
      </c>
      <c r="B7" s="635"/>
      <c r="C7" s="49">
        <v>430.38047272432902</v>
      </c>
      <c r="D7" s="49">
        <v>420.6</v>
      </c>
      <c r="E7" s="50">
        <v>440.8</v>
      </c>
      <c r="F7" s="8"/>
    </row>
    <row r="8" spans="1:6" x14ac:dyDescent="0.25">
      <c r="A8" s="70" t="s">
        <v>70</v>
      </c>
      <c r="B8" s="635"/>
      <c r="C8" s="49">
        <v>500.00022342565097</v>
      </c>
      <c r="D8" s="49">
        <v>488.95760429892198</v>
      </c>
      <c r="E8" s="50">
        <v>510.345040264337</v>
      </c>
      <c r="F8" s="8"/>
    </row>
    <row r="9" spans="1:6" x14ac:dyDescent="0.25">
      <c r="A9" s="20">
        <v>0.75</v>
      </c>
      <c r="B9" s="635"/>
      <c r="C9" s="49">
        <v>569.97</v>
      </c>
      <c r="D9" s="49">
        <v>557.22</v>
      </c>
      <c r="E9" s="50">
        <v>581.54205154643296</v>
      </c>
      <c r="F9" s="8"/>
    </row>
    <row r="10" spans="1:6" x14ac:dyDescent="0.25">
      <c r="A10" s="24">
        <v>0.95</v>
      </c>
      <c r="B10" s="636"/>
      <c r="C10" s="51">
        <v>663.07</v>
      </c>
      <c r="D10" s="51">
        <v>646.52226352468904</v>
      </c>
      <c r="E10" s="52">
        <v>675.02620878447897</v>
      </c>
      <c r="F10" s="8"/>
    </row>
    <row r="11" spans="1:6" x14ac:dyDescent="0.25">
      <c r="A11" s="20">
        <v>0.05</v>
      </c>
      <c r="B11" s="637">
        <v>2013</v>
      </c>
      <c r="C11" s="49">
        <v>366.32458373846498</v>
      </c>
      <c r="D11" s="49">
        <v>361.63117413210199</v>
      </c>
      <c r="E11" s="50">
        <v>371.332243360615</v>
      </c>
      <c r="F11" s="8"/>
    </row>
    <row r="12" spans="1:6" x14ac:dyDescent="0.25">
      <c r="A12" s="20">
        <v>0.25</v>
      </c>
      <c r="B12" s="635"/>
      <c r="C12" s="49">
        <v>464.42692793868099</v>
      </c>
      <c r="D12" s="49">
        <v>458.19322100792198</v>
      </c>
      <c r="E12" s="50">
        <v>470.87163647083901</v>
      </c>
      <c r="F12" s="8"/>
    </row>
    <row r="13" spans="1:6" x14ac:dyDescent="0.25">
      <c r="A13" s="70" t="s">
        <v>70</v>
      </c>
      <c r="B13" s="635"/>
      <c r="C13" s="49">
        <v>533.17337414993904</v>
      </c>
      <c r="D13" s="49">
        <v>525.89791260143102</v>
      </c>
      <c r="E13" s="50">
        <v>540.20268077396997</v>
      </c>
      <c r="F13" s="8"/>
    </row>
    <row r="14" spans="1:6" x14ac:dyDescent="0.25">
      <c r="A14" s="20">
        <v>0.75</v>
      </c>
      <c r="B14" s="635"/>
      <c r="C14" s="49">
        <v>603.40171454843198</v>
      </c>
      <c r="D14" s="49">
        <v>594.96683441451501</v>
      </c>
      <c r="E14" s="50">
        <v>611.21599008667499</v>
      </c>
      <c r="F14" s="8"/>
    </row>
    <row r="15" spans="1:6" x14ac:dyDescent="0.25">
      <c r="A15" s="24">
        <v>0.95</v>
      </c>
      <c r="B15" s="636"/>
      <c r="C15" s="51">
        <v>694.40433457340998</v>
      </c>
      <c r="D15" s="51">
        <v>684.64722678024498</v>
      </c>
      <c r="E15" s="52">
        <v>702.41641514112598</v>
      </c>
      <c r="F15" s="8"/>
    </row>
    <row r="16" spans="1:6" s="323" customFormat="1" x14ac:dyDescent="0.25">
      <c r="A16" s="21"/>
      <c r="B16" s="269"/>
      <c r="C16" s="49"/>
      <c r="D16" s="49"/>
      <c r="E16" s="49"/>
      <c r="F16" s="8"/>
    </row>
    <row r="17" spans="1:12" s="323" customFormat="1" ht="15" customHeight="1" x14ac:dyDescent="0.25">
      <c r="A17" s="681" t="s">
        <v>790</v>
      </c>
      <c r="B17" s="681"/>
      <c r="C17" s="681"/>
      <c r="D17" s="681"/>
      <c r="E17" s="681"/>
      <c r="F17" s="681"/>
      <c r="G17" s="681"/>
      <c r="H17" s="681"/>
      <c r="I17" s="681"/>
      <c r="J17" s="681"/>
      <c r="K17" s="681"/>
      <c r="L17" s="681"/>
    </row>
    <row r="18" spans="1:12" x14ac:dyDescent="0.25">
      <c r="A18" s="681"/>
      <c r="B18" s="681"/>
      <c r="C18" s="681"/>
      <c r="D18" s="681"/>
      <c r="E18" s="681"/>
      <c r="F18" s="681"/>
      <c r="G18" s="681"/>
      <c r="H18" s="681"/>
      <c r="I18" s="681"/>
      <c r="J18" s="681"/>
      <c r="K18" s="681"/>
      <c r="L18" s="681"/>
    </row>
    <row r="19" spans="1:12" x14ac:dyDescent="0.25">
      <c r="A19" s="681"/>
      <c r="B19" s="681"/>
      <c r="C19" s="681"/>
      <c r="D19" s="681"/>
      <c r="E19" s="681"/>
      <c r="F19" s="681"/>
      <c r="G19" s="681"/>
      <c r="H19" s="681"/>
      <c r="I19" s="681"/>
      <c r="J19" s="681"/>
      <c r="K19" s="681"/>
      <c r="L19" s="681"/>
    </row>
    <row r="20" spans="1:12" s="323" customFormat="1" x14ac:dyDescent="0.25">
      <c r="A20" s="681"/>
      <c r="B20" s="681"/>
      <c r="C20" s="681"/>
      <c r="D20" s="681"/>
      <c r="E20" s="681"/>
      <c r="F20" s="681"/>
      <c r="G20" s="681"/>
      <c r="H20" s="681"/>
      <c r="I20" s="681"/>
      <c r="J20" s="681"/>
      <c r="K20" s="681"/>
      <c r="L20" s="681"/>
    </row>
    <row r="21" spans="1:12" s="323" customFormat="1" x14ac:dyDescent="0.25">
      <c r="A21" s="681"/>
      <c r="B21" s="681"/>
      <c r="C21" s="681"/>
      <c r="D21" s="681"/>
      <c r="E21" s="681"/>
      <c r="F21" s="681"/>
      <c r="G21" s="681"/>
      <c r="H21" s="681"/>
      <c r="I21" s="681"/>
      <c r="J21" s="681"/>
      <c r="K21" s="681"/>
      <c r="L21" s="681"/>
    </row>
    <row r="22" spans="1:12" x14ac:dyDescent="0.25">
      <c r="A22" s="681"/>
      <c r="B22" s="681"/>
      <c r="C22" s="681"/>
      <c r="D22" s="681"/>
      <c r="E22" s="681"/>
      <c r="F22" s="681"/>
      <c r="G22" s="681"/>
      <c r="H22" s="681"/>
      <c r="I22" s="681"/>
      <c r="J22" s="681"/>
      <c r="K22" s="681"/>
      <c r="L22" s="681"/>
    </row>
    <row r="23" spans="1:12" x14ac:dyDescent="0.25">
      <c r="A23" s="681"/>
      <c r="B23" s="681"/>
      <c r="C23" s="681"/>
      <c r="D23" s="681"/>
      <c r="E23" s="681"/>
      <c r="F23" s="681"/>
      <c r="G23" s="681"/>
      <c r="H23" s="681"/>
      <c r="I23" s="681"/>
      <c r="J23" s="681"/>
      <c r="K23" s="681"/>
      <c r="L23" s="681"/>
    </row>
    <row r="24" spans="1:12" ht="21.75" customHeight="1" x14ac:dyDescent="0.25">
      <c r="A24" s="681"/>
      <c r="B24" s="681"/>
      <c r="C24" s="681"/>
      <c r="D24" s="681"/>
      <c r="E24" s="681"/>
      <c r="F24" s="681"/>
      <c r="G24" s="681"/>
      <c r="H24" s="681"/>
      <c r="I24" s="681"/>
      <c r="J24" s="681"/>
      <c r="K24" s="681"/>
      <c r="L24" s="681"/>
    </row>
    <row r="25" spans="1:12" x14ac:dyDescent="0.25">
      <c r="A25" s="324" t="s">
        <v>792</v>
      </c>
      <c r="B25" s="323"/>
      <c r="C25" s="323"/>
      <c r="D25" s="323"/>
      <c r="E25" s="323"/>
      <c r="F25" s="323"/>
      <c r="G25" s="323"/>
      <c r="H25" s="323"/>
      <c r="I25" s="323"/>
      <c r="J25" s="323"/>
      <c r="K25" s="323"/>
    </row>
    <row r="26" spans="1:12" x14ac:dyDescent="0.25">
      <c r="A26" s="609" t="s">
        <v>791</v>
      </c>
      <c r="B26" s="323"/>
      <c r="C26" s="323"/>
      <c r="D26" s="323"/>
      <c r="E26" s="323"/>
      <c r="F26" s="323"/>
      <c r="G26" s="323"/>
      <c r="H26" s="323"/>
      <c r="I26" s="323"/>
      <c r="J26" s="323"/>
      <c r="K26" s="323"/>
    </row>
    <row r="27" spans="1:12" s="323" customFormat="1" x14ac:dyDescent="0.25">
      <c r="A27" s="609"/>
    </row>
    <row r="28" spans="1:12" x14ac:dyDescent="0.25">
      <c r="A28" s="21"/>
      <c r="B28" s="269"/>
      <c r="C28" s="49"/>
      <c r="D28" s="49"/>
      <c r="E28" s="49"/>
      <c r="F28" s="8"/>
      <c r="G28" s="323"/>
      <c r="H28" s="323"/>
      <c r="I28" s="323"/>
      <c r="J28" s="323"/>
      <c r="K28" s="323"/>
    </row>
    <row r="29" spans="1:12" x14ac:dyDescent="0.25">
      <c r="A29" s="5" t="s">
        <v>542</v>
      </c>
    </row>
    <row r="30" spans="1:12" x14ac:dyDescent="0.25">
      <c r="A30" s="8" t="s">
        <v>408</v>
      </c>
    </row>
    <row r="31" spans="1:12" x14ac:dyDescent="0.25">
      <c r="A31" s="8"/>
      <c r="B31" s="323"/>
      <c r="C31" s="323"/>
      <c r="D31" s="323"/>
      <c r="E31" s="323"/>
      <c r="F31" s="323"/>
      <c r="G31" s="323"/>
      <c r="H31" s="323"/>
      <c r="I31" s="323"/>
      <c r="J31" s="323"/>
      <c r="K31" s="323"/>
    </row>
    <row r="32" spans="1:12" x14ac:dyDescent="0.25">
      <c r="A32" s="419"/>
      <c r="B32" s="33"/>
      <c r="C32" s="638" t="s">
        <v>556</v>
      </c>
      <c r="D32" s="638"/>
      <c r="E32" s="638"/>
      <c r="F32" s="639"/>
      <c r="G32" s="323"/>
      <c r="H32" s="323"/>
      <c r="I32" s="323"/>
      <c r="J32" s="323"/>
      <c r="K32" s="323"/>
    </row>
    <row r="33" spans="1:12" x14ac:dyDescent="0.25">
      <c r="A33" s="420"/>
      <c r="B33" s="418"/>
      <c r="C33" s="655" t="s">
        <v>63</v>
      </c>
      <c r="D33" s="655"/>
      <c r="E33" s="655"/>
      <c r="F33" s="656"/>
    </row>
    <row r="34" spans="1:12" x14ac:dyDescent="0.25">
      <c r="A34" s="420"/>
      <c r="B34" s="418"/>
      <c r="C34" s="655" t="s">
        <v>47</v>
      </c>
      <c r="D34" s="655"/>
      <c r="E34" s="655"/>
      <c r="F34" s="656"/>
    </row>
    <row r="35" spans="1:12" x14ac:dyDescent="0.25">
      <c r="A35" s="421"/>
      <c r="B35" s="417" t="s">
        <v>69</v>
      </c>
      <c r="C35" s="25" t="s">
        <v>29</v>
      </c>
      <c r="D35" s="25" t="s">
        <v>30</v>
      </c>
      <c r="E35" s="25" t="s">
        <v>31</v>
      </c>
      <c r="F35" s="40" t="s">
        <v>32</v>
      </c>
    </row>
    <row r="36" spans="1:12" x14ac:dyDescent="0.25">
      <c r="A36" s="687" t="s">
        <v>33</v>
      </c>
      <c r="B36" s="266">
        <v>2010</v>
      </c>
      <c r="C36" s="14">
        <v>19.011874123400201</v>
      </c>
      <c r="D36" s="14">
        <v>15.213726707409499</v>
      </c>
      <c r="E36" s="14">
        <v>59.375769276271292</v>
      </c>
      <c r="F36" s="23">
        <v>6.3986298929192094</v>
      </c>
    </row>
    <row r="37" spans="1:12" x14ac:dyDescent="0.25">
      <c r="A37" s="688"/>
      <c r="B37" s="29">
        <v>2013</v>
      </c>
      <c r="C37" s="16">
        <v>11.4842705736993</v>
      </c>
      <c r="D37" s="16">
        <v>11.6141407631221</v>
      </c>
      <c r="E37" s="16">
        <v>65.002401277540102</v>
      </c>
      <c r="F37" s="26">
        <v>11.8991873856263</v>
      </c>
    </row>
    <row r="38" spans="1:12" x14ac:dyDescent="0.25">
      <c r="A38" s="652" t="s">
        <v>71</v>
      </c>
      <c r="B38" s="27">
        <v>2010</v>
      </c>
      <c r="C38" s="11">
        <v>21.616461482103901</v>
      </c>
      <c r="D38" s="11">
        <v>16.323962311353398</v>
      </c>
      <c r="E38" s="11">
        <v>57.654412917550204</v>
      </c>
      <c r="F38" s="36">
        <v>4.4051632889922603</v>
      </c>
    </row>
    <row r="39" spans="1:12" x14ac:dyDescent="0.25">
      <c r="A39" s="688"/>
      <c r="B39" s="29">
        <v>2013</v>
      </c>
      <c r="C39" s="16">
        <v>12.610699335716898</v>
      </c>
      <c r="D39" s="16">
        <v>12.3314889034883</v>
      </c>
      <c r="E39" s="16">
        <v>65.013280242321599</v>
      </c>
      <c r="F39" s="26">
        <v>10.044531518476001</v>
      </c>
    </row>
    <row r="40" spans="1:12" x14ac:dyDescent="0.25">
      <c r="A40" s="687" t="s">
        <v>72</v>
      </c>
      <c r="B40" s="28">
        <v>2010</v>
      </c>
      <c r="C40" s="14">
        <v>16.571820189278501</v>
      </c>
      <c r="D40" s="14">
        <v>14.1736739404139</v>
      </c>
      <c r="E40" s="14">
        <v>60.988484292761804</v>
      </c>
      <c r="F40" s="23">
        <v>8.2660215775446613</v>
      </c>
    </row>
    <row r="41" spans="1:12" x14ac:dyDescent="0.25">
      <c r="A41" s="688"/>
      <c r="B41" s="29">
        <v>2013</v>
      </c>
      <c r="C41" s="16">
        <v>10.3959529315325</v>
      </c>
      <c r="D41" s="16">
        <v>10.921063079863801</v>
      </c>
      <c r="E41" s="16">
        <v>64.991890387126503</v>
      </c>
      <c r="F41" s="26">
        <v>13.691093601479501</v>
      </c>
    </row>
    <row r="43" spans="1:12" x14ac:dyDescent="0.25">
      <c r="A43" s="681" t="s">
        <v>790</v>
      </c>
      <c r="B43" s="681"/>
      <c r="C43" s="681"/>
      <c r="D43" s="681"/>
      <c r="E43" s="681"/>
      <c r="F43" s="681"/>
      <c r="G43" s="681"/>
      <c r="H43" s="681"/>
      <c r="I43" s="681"/>
      <c r="J43" s="681"/>
      <c r="K43" s="681"/>
      <c r="L43" s="681"/>
    </row>
    <row r="44" spans="1:12" x14ac:dyDescent="0.25">
      <c r="A44" s="681"/>
      <c r="B44" s="681"/>
      <c r="C44" s="681"/>
      <c r="D44" s="681"/>
      <c r="E44" s="681"/>
      <c r="F44" s="681"/>
      <c r="G44" s="681"/>
      <c r="H44" s="681"/>
      <c r="I44" s="681"/>
      <c r="J44" s="681"/>
      <c r="K44" s="681"/>
      <c r="L44" s="681"/>
    </row>
    <row r="45" spans="1:12" x14ac:dyDescent="0.25">
      <c r="A45" s="681"/>
      <c r="B45" s="681"/>
      <c r="C45" s="681"/>
      <c r="D45" s="681"/>
      <c r="E45" s="681"/>
      <c r="F45" s="681"/>
      <c r="G45" s="681"/>
      <c r="H45" s="681"/>
      <c r="I45" s="681"/>
      <c r="J45" s="681"/>
      <c r="K45" s="681"/>
      <c r="L45" s="681"/>
    </row>
    <row r="46" spans="1:12" x14ac:dyDescent="0.25">
      <c r="A46" s="681"/>
      <c r="B46" s="681"/>
      <c r="C46" s="681"/>
      <c r="D46" s="681"/>
      <c r="E46" s="681"/>
      <c r="F46" s="681"/>
      <c r="G46" s="681"/>
      <c r="H46" s="681"/>
      <c r="I46" s="681"/>
      <c r="J46" s="681"/>
      <c r="K46" s="681"/>
      <c r="L46" s="681"/>
    </row>
    <row r="47" spans="1:12" x14ac:dyDescent="0.25">
      <c r="A47" s="681"/>
      <c r="B47" s="681"/>
      <c r="C47" s="681"/>
      <c r="D47" s="681"/>
      <c r="E47" s="681"/>
      <c r="F47" s="681"/>
      <c r="G47" s="681"/>
      <c r="H47" s="681"/>
      <c r="I47" s="681"/>
      <c r="J47" s="681"/>
      <c r="K47" s="681"/>
      <c r="L47" s="681"/>
    </row>
    <row r="48" spans="1:12" x14ac:dyDescent="0.25">
      <c r="A48" s="681"/>
      <c r="B48" s="681"/>
      <c r="C48" s="681"/>
      <c r="D48" s="681"/>
      <c r="E48" s="681"/>
      <c r="F48" s="681"/>
      <c r="G48" s="681"/>
      <c r="H48" s="681"/>
      <c r="I48" s="681"/>
      <c r="J48" s="681"/>
      <c r="K48" s="681"/>
      <c r="L48" s="681"/>
    </row>
    <row r="49" spans="1:12" x14ac:dyDescent="0.25">
      <c r="A49" s="681"/>
      <c r="B49" s="681"/>
      <c r="C49" s="681"/>
      <c r="D49" s="681"/>
      <c r="E49" s="681"/>
      <c r="F49" s="681"/>
      <c r="G49" s="681"/>
      <c r="H49" s="681"/>
      <c r="I49" s="681"/>
      <c r="J49" s="681"/>
      <c r="K49" s="681"/>
      <c r="L49" s="681"/>
    </row>
    <row r="50" spans="1:12" ht="23.25" customHeight="1" x14ac:dyDescent="0.25">
      <c r="A50" s="681"/>
      <c r="B50" s="681"/>
      <c r="C50" s="681"/>
      <c r="D50" s="681"/>
      <c r="E50" s="681"/>
      <c r="F50" s="681"/>
      <c r="G50" s="681"/>
      <c r="H50" s="681"/>
      <c r="I50" s="681"/>
      <c r="J50" s="681"/>
      <c r="K50" s="681"/>
      <c r="L50" s="681"/>
    </row>
    <row r="51" spans="1:12" ht="15" customHeight="1" x14ac:dyDescent="0.25">
      <c r="A51" s="324" t="s">
        <v>792</v>
      </c>
      <c r="B51" s="323"/>
      <c r="C51" s="323"/>
      <c r="D51" s="323"/>
      <c r="E51" s="323"/>
      <c r="F51" s="323"/>
      <c r="G51" s="323"/>
      <c r="H51" s="323"/>
      <c r="I51" s="323"/>
      <c r="J51" s="323"/>
      <c r="K51" s="323"/>
      <c r="L51" s="323"/>
    </row>
    <row r="52" spans="1:12" x14ac:dyDescent="0.25">
      <c r="A52" s="609" t="s">
        <v>791</v>
      </c>
      <c r="B52" s="323"/>
      <c r="C52" s="323"/>
      <c r="D52" s="323"/>
      <c r="E52" s="323"/>
      <c r="F52" s="323"/>
      <c r="G52" s="323"/>
      <c r="H52" s="323"/>
      <c r="I52" s="323"/>
      <c r="J52" s="323"/>
      <c r="K52" s="323"/>
      <c r="L52" s="323"/>
    </row>
  </sheetData>
  <mergeCells count="11">
    <mergeCell ref="A43:L50"/>
    <mergeCell ref="C4:E4"/>
    <mergeCell ref="A36:A37"/>
    <mergeCell ref="A38:A39"/>
    <mergeCell ref="A40:A41"/>
    <mergeCell ref="C34:F34"/>
    <mergeCell ref="C33:F33"/>
    <mergeCell ref="B6:B10"/>
    <mergeCell ref="B11:B15"/>
    <mergeCell ref="C32:F32"/>
    <mergeCell ref="A17:L24"/>
  </mergeCells>
  <hyperlinks>
    <hyperlink ref="A26" r:id="rId1"/>
    <hyperlink ref="A52" r:id="rId2"/>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baseColWidth="10" defaultRowHeight="15" x14ac:dyDescent="0.25"/>
  <cols>
    <col min="1" max="1" width="13.42578125" customWidth="1"/>
    <col min="2" max="3" width="34.42578125" customWidth="1"/>
  </cols>
  <sheetData>
    <row r="1" spans="1:3" x14ac:dyDescent="0.25">
      <c r="A1" s="5" t="s">
        <v>540</v>
      </c>
    </row>
    <row r="2" spans="1:3" x14ac:dyDescent="0.25">
      <c r="A2" s="8" t="s">
        <v>28</v>
      </c>
    </row>
    <row r="4" spans="1:3" s="323" customFormat="1" x14ac:dyDescent="0.25">
      <c r="A4" s="33"/>
      <c r="B4" s="638" t="s">
        <v>65</v>
      </c>
      <c r="C4" s="639"/>
    </row>
    <row r="5" spans="1:3" x14ac:dyDescent="0.25">
      <c r="A5" s="264"/>
      <c r="B5" s="19" t="s">
        <v>53</v>
      </c>
      <c r="C5" s="35" t="s">
        <v>52</v>
      </c>
    </row>
    <row r="6" spans="1:3" x14ac:dyDescent="0.25">
      <c r="A6" s="264" t="s">
        <v>33</v>
      </c>
      <c r="B6" s="53">
        <v>533.17337414993904</v>
      </c>
      <c r="C6" s="54" t="s">
        <v>61</v>
      </c>
    </row>
    <row r="7" spans="1:3" x14ac:dyDescent="0.25">
      <c r="A7" s="28" t="s">
        <v>54</v>
      </c>
      <c r="B7" s="55">
        <v>525.99021601081495</v>
      </c>
      <c r="C7" s="56">
        <v>538.65396118621595</v>
      </c>
    </row>
    <row r="8" spans="1:3" x14ac:dyDescent="0.25">
      <c r="A8" s="28" t="s">
        <v>55</v>
      </c>
      <c r="B8" s="55">
        <v>520.29855363107004</v>
      </c>
      <c r="C8" s="56">
        <v>540.18825001871596</v>
      </c>
    </row>
    <row r="9" spans="1:3" x14ac:dyDescent="0.25">
      <c r="A9" s="28" t="s">
        <v>56</v>
      </c>
      <c r="B9" s="55">
        <v>543.50359094149201</v>
      </c>
      <c r="C9" s="56">
        <v>541.39125578507503</v>
      </c>
    </row>
    <row r="10" spans="1:3" x14ac:dyDescent="0.25">
      <c r="A10" s="28" t="s">
        <v>57</v>
      </c>
      <c r="B10" s="55">
        <v>545.35418562298298</v>
      </c>
      <c r="C10" s="56">
        <v>535.26271956864605</v>
      </c>
    </row>
    <row r="11" spans="1:3" x14ac:dyDescent="0.25">
      <c r="A11" s="28" t="s">
        <v>58</v>
      </c>
      <c r="B11" s="55">
        <v>541.31060302185097</v>
      </c>
      <c r="C11" s="56">
        <v>536.53827357678995</v>
      </c>
    </row>
    <row r="12" spans="1:3" x14ac:dyDescent="0.25">
      <c r="A12" s="28" t="s">
        <v>59</v>
      </c>
      <c r="B12" s="55">
        <v>535.36927759654498</v>
      </c>
      <c r="C12" s="56">
        <v>536.237028487521</v>
      </c>
    </row>
    <row r="13" spans="1:3" x14ac:dyDescent="0.25">
      <c r="A13" s="28" t="s">
        <v>40</v>
      </c>
      <c r="B13" s="55">
        <v>528.26530438805003</v>
      </c>
      <c r="C13" s="56">
        <v>529.93406099446497</v>
      </c>
    </row>
    <row r="14" spans="1:3" x14ac:dyDescent="0.25">
      <c r="A14" s="28" t="s">
        <v>60</v>
      </c>
      <c r="B14" s="55">
        <v>514.48360333164999</v>
      </c>
      <c r="C14" s="56">
        <v>526.72378019070595</v>
      </c>
    </row>
    <row r="15" spans="1:3" x14ac:dyDescent="0.25">
      <c r="A15" s="29" t="s">
        <v>42</v>
      </c>
      <c r="B15" s="57">
        <v>518.95716711826105</v>
      </c>
      <c r="C15" s="58">
        <v>519.07726323607801</v>
      </c>
    </row>
    <row r="17" spans="1:8" ht="15" customHeight="1" x14ac:dyDescent="0.25">
      <c r="A17" s="631" t="s">
        <v>64</v>
      </c>
      <c r="B17" s="631"/>
      <c r="C17" s="631"/>
      <c r="D17" s="631"/>
      <c r="E17" s="631"/>
      <c r="F17" s="631"/>
      <c r="G17" s="631"/>
      <c r="H17" s="631"/>
    </row>
    <row r="18" spans="1:8" x14ac:dyDescent="0.25">
      <c r="A18" s="631"/>
      <c r="B18" s="631"/>
      <c r="C18" s="631"/>
      <c r="D18" s="631"/>
      <c r="E18" s="631"/>
      <c r="F18" s="631"/>
      <c r="G18" s="631"/>
      <c r="H18" s="631"/>
    </row>
    <row r="19" spans="1:8" x14ac:dyDescent="0.25">
      <c r="A19" s="631"/>
      <c r="B19" s="631"/>
      <c r="C19" s="631"/>
      <c r="D19" s="631"/>
      <c r="E19" s="631"/>
      <c r="F19" s="631"/>
      <c r="G19" s="631"/>
      <c r="H19" s="631"/>
    </row>
    <row r="20" spans="1:8" x14ac:dyDescent="0.25">
      <c r="A20" s="59"/>
      <c r="B20" s="59"/>
      <c r="C20" s="59"/>
      <c r="D20" s="59"/>
      <c r="E20" s="59"/>
      <c r="F20" s="59"/>
      <c r="G20" s="59"/>
      <c r="H20" s="59"/>
    </row>
    <row r="21" spans="1:8" x14ac:dyDescent="0.25">
      <c r="A21" s="59"/>
      <c r="B21" s="59"/>
      <c r="C21" s="59"/>
      <c r="D21" s="59"/>
      <c r="E21" s="59"/>
      <c r="F21" s="59"/>
      <c r="G21" s="59"/>
      <c r="H21" s="59"/>
    </row>
    <row r="22" spans="1:8" x14ac:dyDescent="0.25">
      <c r="A22" s="59"/>
      <c r="B22" s="59"/>
      <c r="C22" s="59"/>
      <c r="D22" s="59"/>
      <c r="E22" s="59"/>
      <c r="F22" s="59"/>
      <c r="G22" s="59"/>
      <c r="H22" s="59"/>
    </row>
    <row r="23" spans="1:8" x14ac:dyDescent="0.25">
      <c r="A23" s="59"/>
      <c r="B23" s="59"/>
      <c r="C23" s="59"/>
      <c r="D23" s="59"/>
      <c r="E23" s="59"/>
      <c r="F23" s="59"/>
      <c r="G23" s="59"/>
      <c r="H23" s="59"/>
    </row>
  </sheetData>
  <mergeCells count="2">
    <mergeCell ref="A17:H19"/>
    <mergeCell ref="B4:C4"/>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baseColWidth="10" defaultRowHeight="15" x14ac:dyDescent="0.25"/>
  <cols>
    <col min="1" max="1" width="22.42578125" customWidth="1"/>
    <col min="2" max="2" width="21.5703125" customWidth="1"/>
  </cols>
  <sheetData>
    <row r="1" spans="1:12" x14ac:dyDescent="0.25">
      <c r="A1" s="5" t="s">
        <v>544</v>
      </c>
    </row>
    <row r="2" spans="1:12" x14ac:dyDescent="0.25">
      <c r="A2" s="8" t="s">
        <v>28</v>
      </c>
    </row>
    <row r="4" spans="1:12" x14ac:dyDescent="0.25">
      <c r="A4" s="1"/>
      <c r="B4" s="30" t="s">
        <v>49</v>
      </c>
      <c r="C4" s="30" t="s">
        <v>33</v>
      </c>
      <c r="D4" s="31" t="s">
        <v>54</v>
      </c>
      <c r="E4" s="31" t="s">
        <v>55</v>
      </c>
      <c r="F4" s="31" t="s">
        <v>56</v>
      </c>
      <c r="G4" s="31" t="s">
        <v>57</v>
      </c>
      <c r="H4" s="31" t="s">
        <v>58</v>
      </c>
      <c r="I4" s="31" t="s">
        <v>59</v>
      </c>
      <c r="J4" s="31" t="s">
        <v>40</v>
      </c>
      <c r="K4" s="31" t="s">
        <v>60</v>
      </c>
      <c r="L4" s="32" t="s">
        <v>42</v>
      </c>
    </row>
    <row r="5" spans="1:12" ht="26.25" x14ac:dyDescent="0.25">
      <c r="A5" s="689" t="s">
        <v>65</v>
      </c>
      <c r="B5" s="190" t="s">
        <v>260</v>
      </c>
      <c r="C5" s="115">
        <v>520.13046749194996</v>
      </c>
      <c r="D5" s="60" t="s">
        <v>61</v>
      </c>
      <c r="E5" s="60">
        <v>514.95691284728002</v>
      </c>
      <c r="F5" s="60" t="s">
        <v>61</v>
      </c>
      <c r="G5" s="60">
        <v>523.09075240874802</v>
      </c>
      <c r="H5" s="60">
        <v>531.342990942906</v>
      </c>
      <c r="I5" s="60">
        <v>522.81856007412796</v>
      </c>
      <c r="J5" s="60">
        <v>519.13699108755202</v>
      </c>
      <c r="K5" s="60" t="s">
        <v>61</v>
      </c>
      <c r="L5" s="61">
        <v>518.95716711826105</v>
      </c>
    </row>
    <row r="6" spans="1:12" x14ac:dyDescent="0.25">
      <c r="A6" s="690"/>
      <c r="B6" s="191" t="s">
        <v>51</v>
      </c>
      <c r="C6" s="116">
        <v>529.72643611118997</v>
      </c>
      <c r="D6" s="62">
        <v>522.051384112135</v>
      </c>
      <c r="E6" s="62">
        <v>516.02353519457597</v>
      </c>
      <c r="F6" s="62">
        <v>541.98626291381402</v>
      </c>
      <c r="G6" s="62">
        <v>528.51046755809898</v>
      </c>
      <c r="H6" s="62">
        <v>544.06786597869097</v>
      </c>
      <c r="I6" s="62">
        <v>526.714812357288</v>
      </c>
      <c r="J6" s="62">
        <v>527.02198737284596</v>
      </c>
      <c r="K6" s="62">
        <v>506.39561126662198</v>
      </c>
      <c r="L6" s="63" t="s">
        <v>61</v>
      </c>
    </row>
    <row r="7" spans="1:12" ht="26.25" x14ac:dyDescent="0.25">
      <c r="A7" s="691"/>
      <c r="B7" s="192" t="s">
        <v>261</v>
      </c>
      <c r="C7" s="117">
        <v>543.26656694906103</v>
      </c>
      <c r="D7" s="64">
        <v>526.97369558731305</v>
      </c>
      <c r="E7" s="64">
        <v>523.17739708381998</v>
      </c>
      <c r="F7" s="64">
        <v>544.69275010708702</v>
      </c>
      <c r="G7" s="64">
        <v>558.30323890813395</v>
      </c>
      <c r="H7" s="64">
        <v>544.48733799480101</v>
      </c>
      <c r="I7" s="64">
        <v>542.56207943625395</v>
      </c>
      <c r="J7" s="64">
        <v>531.98106399425205</v>
      </c>
      <c r="K7" s="64">
        <v>539.196387986476</v>
      </c>
      <c r="L7" s="65" t="s">
        <v>61</v>
      </c>
    </row>
    <row r="8" spans="1:12" ht="26.25" x14ac:dyDescent="0.25">
      <c r="A8" s="689" t="s">
        <v>66</v>
      </c>
      <c r="B8" s="190" t="s">
        <v>260</v>
      </c>
      <c r="C8" s="118">
        <v>20162.463938970701</v>
      </c>
      <c r="D8" s="89" t="s">
        <v>61</v>
      </c>
      <c r="E8" s="89">
        <v>761.63707275700904</v>
      </c>
      <c r="F8" s="89" t="s">
        <v>61</v>
      </c>
      <c r="G8" s="89">
        <v>1284.57493064701</v>
      </c>
      <c r="H8" s="89">
        <v>1170.6891897319799</v>
      </c>
      <c r="I8" s="89">
        <v>1743.1217809509801</v>
      </c>
      <c r="J8" s="89">
        <v>904.44096616398701</v>
      </c>
      <c r="K8" s="89" t="s">
        <v>61</v>
      </c>
      <c r="L8" s="90">
        <v>14297.9999987223</v>
      </c>
    </row>
    <row r="9" spans="1:12" x14ac:dyDescent="0.25">
      <c r="A9" s="690"/>
      <c r="B9" s="191" t="s">
        <v>51</v>
      </c>
      <c r="C9" s="119">
        <v>22387.167718012301</v>
      </c>
      <c r="D9" s="91">
        <v>485.71466103000199</v>
      </c>
      <c r="E9" s="91">
        <v>1049.9729580330099</v>
      </c>
      <c r="F9" s="91">
        <v>6622.2397055586798</v>
      </c>
      <c r="G9" s="91">
        <v>4444.0993425405404</v>
      </c>
      <c r="H9" s="91">
        <v>1681.62439184397</v>
      </c>
      <c r="I9" s="91">
        <v>2505.1178428189401</v>
      </c>
      <c r="J9" s="91">
        <v>2733.1398363040798</v>
      </c>
      <c r="K9" s="91">
        <v>2865.25897988214</v>
      </c>
      <c r="L9" s="92" t="s">
        <v>61</v>
      </c>
    </row>
    <row r="10" spans="1:12" ht="26.25" x14ac:dyDescent="0.25">
      <c r="A10" s="691"/>
      <c r="B10" s="192" t="s">
        <v>261</v>
      </c>
      <c r="C10" s="120">
        <v>33700.368348453798</v>
      </c>
      <c r="D10" s="93">
        <v>1945.28533816495</v>
      </c>
      <c r="E10" s="93">
        <v>2972.3899698638402</v>
      </c>
      <c r="F10" s="93">
        <v>8449.76030036474</v>
      </c>
      <c r="G10" s="93">
        <v>7989.3257274539401</v>
      </c>
      <c r="H10" s="93">
        <v>2213.6864186559601</v>
      </c>
      <c r="I10" s="93">
        <v>6055.7603757625902</v>
      </c>
      <c r="J10" s="93">
        <v>3136.41919801013</v>
      </c>
      <c r="K10" s="93">
        <v>937.74102017699499</v>
      </c>
      <c r="L10" s="94" t="s">
        <v>61</v>
      </c>
    </row>
    <row r="12" spans="1:12" x14ac:dyDescent="0.25">
      <c r="A12" s="413"/>
    </row>
  </sheetData>
  <mergeCells count="2">
    <mergeCell ref="A5:A7"/>
    <mergeCell ref="A8:A10"/>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baseColWidth="10" defaultRowHeight="15" x14ac:dyDescent="0.25"/>
  <cols>
    <col min="1" max="1" width="15" customWidth="1"/>
    <col min="2" max="2" width="30.140625" bestFit="1" customWidth="1"/>
  </cols>
  <sheetData>
    <row r="1" spans="1:12" x14ac:dyDescent="0.25">
      <c r="A1" s="5" t="s">
        <v>543</v>
      </c>
    </row>
    <row r="2" spans="1:12" x14ac:dyDescent="0.25">
      <c r="A2" s="8" t="s">
        <v>28</v>
      </c>
    </row>
    <row r="4" spans="1:12" x14ac:dyDescent="0.25">
      <c r="A4" s="353"/>
      <c r="B4" s="32" t="s">
        <v>50</v>
      </c>
      <c r="C4" s="19" t="s">
        <v>33</v>
      </c>
      <c r="D4" s="19" t="s">
        <v>54</v>
      </c>
      <c r="E4" s="19" t="s">
        <v>55</v>
      </c>
      <c r="F4" s="19" t="s">
        <v>56</v>
      </c>
      <c r="G4" s="19" t="s">
        <v>57</v>
      </c>
      <c r="H4" s="19" t="s">
        <v>58</v>
      </c>
      <c r="I4" s="19" t="s">
        <v>59</v>
      </c>
      <c r="J4" s="19" t="s">
        <v>40</v>
      </c>
      <c r="K4" s="19" t="s">
        <v>60</v>
      </c>
      <c r="L4" s="35" t="s">
        <v>42</v>
      </c>
    </row>
    <row r="5" spans="1:12" x14ac:dyDescent="0.25">
      <c r="A5" s="692" t="s">
        <v>65</v>
      </c>
      <c r="B5" s="22" t="s">
        <v>545</v>
      </c>
      <c r="C5" s="46">
        <v>549.63296360981599</v>
      </c>
      <c r="D5" s="67">
        <v>529.59465836077595</v>
      </c>
      <c r="E5" s="67">
        <v>525.13938924035097</v>
      </c>
      <c r="F5" s="67">
        <v>552.86383429591399</v>
      </c>
      <c r="G5" s="67">
        <v>561.29860064308605</v>
      </c>
      <c r="H5" s="67">
        <v>550.38980492427004</v>
      </c>
      <c r="I5" s="67">
        <v>547.54897553666694</v>
      </c>
      <c r="J5" s="67">
        <v>538.83896988424499</v>
      </c>
      <c r="K5" s="67">
        <v>537.40789476833504</v>
      </c>
      <c r="L5" s="68">
        <v>569.18897970111095</v>
      </c>
    </row>
    <row r="6" spans="1:12" x14ac:dyDescent="0.25">
      <c r="A6" s="692"/>
      <c r="B6" s="22" t="s">
        <v>546</v>
      </c>
      <c r="C6" s="44">
        <v>525.46439004986598</v>
      </c>
      <c r="D6" s="49">
        <v>516.00807954566403</v>
      </c>
      <c r="E6" s="49">
        <v>497.900469400578</v>
      </c>
      <c r="F6" s="49">
        <v>528.33015251892596</v>
      </c>
      <c r="G6" s="49">
        <v>531.52890588332002</v>
      </c>
      <c r="H6" s="49">
        <v>528.19309969651704</v>
      </c>
      <c r="I6" s="49">
        <v>514.90384426771698</v>
      </c>
      <c r="J6" s="49">
        <v>526.12746255821196</v>
      </c>
      <c r="K6" s="49">
        <v>504.42667478155698</v>
      </c>
      <c r="L6" s="50">
        <v>537.78972524576295</v>
      </c>
    </row>
    <row r="7" spans="1:12" x14ac:dyDescent="0.25">
      <c r="A7" s="692"/>
      <c r="B7" s="22" t="s">
        <v>547</v>
      </c>
      <c r="C7" s="44">
        <v>508.20752264213797</v>
      </c>
      <c r="D7" s="49">
        <v>509.72424999999902</v>
      </c>
      <c r="E7" s="49">
        <v>471.36051376146901</v>
      </c>
      <c r="F7" s="49">
        <v>506.35365390311</v>
      </c>
      <c r="G7" s="49">
        <v>516.16097334250503</v>
      </c>
      <c r="H7" s="49">
        <v>520.28375222054206</v>
      </c>
      <c r="I7" s="49">
        <v>509.63030001672797</v>
      </c>
      <c r="J7" s="49">
        <v>491.56075605326902</v>
      </c>
      <c r="K7" s="49">
        <v>480.28763896063202</v>
      </c>
      <c r="L7" s="50">
        <v>515.33570001365297</v>
      </c>
    </row>
    <row r="8" spans="1:12" x14ac:dyDescent="0.25">
      <c r="A8" s="693"/>
      <c r="B8" s="40" t="s">
        <v>548</v>
      </c>
      <c r="C8" s="45">
        <v>468.04785213393501</v>
      </c>
      <c r="D8" s="51">
        <v>477.14687500000002</v>
      </c>
      <c r="E8" s="51">
        <v>415.73170967741902</v>
      </c>
      <c r="F8" s="51">
        <v>459.60406947374298</v>
      </c>
      <c r="G8" s="51">
        <v>485.81183314049701</v>
      </c>
      <c r="H8" s="51">
        <v>502.70190259918701</v>
      </c>
      <c r="I8" s="51">
        <v>432.72907935415799</v>
      </c>
      <c r="J8" s="51">
        <v>471.75733694455101</v>
      </c>
      <c r="K8" s="51">
        <v>454.602729319552</v>
      </c>
      <c r="L8" s="52">
        <v>466.42439928002398</v>
      </c>
    </row>
    <row r="9" spans="1:12" x14ac:dyDescent="0.25">
      <c r="A9" s="692" t="s">
        <v>67</v>
      </c>
      <c r="B9" s="22" t="s">
        <v>545</v>
      </c>
      <c r="C9" s="83">
        <v>47087.427663060997</v>
      </c>
      <c r="D9" s="85">
        <v>1855.8813939199499</v>
      </c>
      <c r="E9" s="85">
        <v>4143.6635851557603</v>
      </c>
      <c r="F9" s="85">
        <v>10846.281247473</v>
      </c>
      <c r="G9" s="85">
        <v>8882.5322550282308</v>
      </c>
      <c r="H9" s="85">
        <v>3417.5055174519098</v>
      </c>
      <c r="I9" s="85">
        <v>7829.7273165242696</v>
      </c>
      <c r="J9" s="85">
        <v>4214.5782554842699</v>
      </c>
      <c r="K9" s="85">
        <v>1764.75011272299</v>
      </c>
      <c r="L9" s="86">
        <v>4132.5079793008599</v>
      </c>
    </row>
    <row r="10" spans="1:12" x14ac:dyDescent="0.25">
      <c r="A10" s="692"/>
      <c r="B10" s="22" t="s">
        <v>546</v>
      </c>
      <c r="C10" s="83">
        <v>14926.9545247776</v>
      </c>
      <c r="D10" s="85">
        <v>468.42535377500201</v>
      </c>
      <c r="E10" s="85">
        <v>493.22333091800198</v>
      </c>
      <c r="F10" s="85">
        <v>3063.32696928213</v>
      </c>
      <c r="G10" s="85">
        <v>2583.1363597519098</v>
      </c>
      <c r="H10" s="85">
        <v>970.30983159998902</v>
      </c>
      <c r="I10" s="85">
        <v>1504.989458771</v>
      </c>
      <c r="J10" s="85">
        <v>1555.22706429196</v>
      </c>
      <c r="K10" s="85">
        <v>1410.5377023139899</v>
      </c>
      <c r="L10" s="86">
        <v>2877.7784540729999</v>
      </c>
    </row>
    <row r="11" spans="1:12" x14ac:dyDescent="0.25">
      <c r="A11" s="692"/>
      <c r="B11" s="22" t="s">
        <v>547</v>
      </c>
      <c r="C11" s="83">
        <v>6651.7968214071398</v>
      </c>
      <c r="D11" s="85">
        <v>98.157791380000106</v>
      </c>
      <c r="E11" s="85">
        <v>114.538044423</v>
      </c>
      <c r="F11" s="85">
        <v>908.70296614602</v>
      </c>
      <c r="G11" s="85">
        <v>929.01845567900205</v>
      </c>
      <c r="H11" s="85">
        <v>448.39695740000201</v>
      </c>
      <c r="I11" s="85">
        <v>454.14064625499998</v>
      </c>
      <c r="J11" s="85">
        <v>783.01070287599202</v>
      </c>
      <c r="K11" s="85">
        <v>440.64726790499799</v>
      </c>
      <c r="L11" s="86">
        <v>2475.1839893430501</v>
      </c>
    </row>
    <row r="12" spans="1:12" x14ac:dyDescent="0.25">
      <c r="A12" s="693"/>
      <c r="B12" s="40" t="s">
        <v>548</v>
      </c>
      <c r="C12" s="84">
        <v>7583.8209961883003</v>
      </c>
      <c r="D12" s="87">
        <v>8.5354601199999998</v>
      </c>
      <c r="E12" s="87">
        <v>32.575040156999997</v>
      </c>
      <c r="F12" s="87">
        <v>253.68882302</v>
      </c>
      <c r="G12" s="87">
        <v>1323.3129301830099</v>
      </c>
      <c r="H12" s="87">
        <v>229.78769377999899</v>
      </c>
      <c r="I12" s="87">
        <v>515.14257798300105</v>
      </c>
      <c r="J12" s="87">
        <v>221.18397782600101</v>
      </c>
      <c r="K12" s="87">
        <v>187.06491711699999</v>
      </c>
      <c r="L12" s="88">
        <v>4812.5295760020499</v>
      </c>
    </row>
    <row r="14" spans="1:12" x14ac:dyDescent="0.25">
      <c r="A14" s="414" t="s">
        <v>549</v>
      </c>
    </row>
  </sheetData>
  <mergeCells count="2">
    <mergeCell ref="A5:A8"/>
    <mergeCell ref="A9:A12"/>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baseColWidth="10" defaultRowHeight="15" x14ac:dyDescent="0.25"/>
  <cols>
    <col min="1" max="1" width="19" customWidth="1"/>
    <col min="2" max="8" width="16.7109375" customWidth="1"/>
  </cols>
  <sheetData>
    <row r="1" spans="1:12" x14ac:dyDescent="0.25">
      <c r="A1" s="5" t="s">
        <v>73</v>
      </c>
    </row>
    <row r="2" spans="1:12" x14ac:dyDescent="0.25">
      <c r="A2" s="8" t="s">
        <v>74</v>
      </c>
    </row>
    <row r="4" spans="1:12" x14ac:dyDescent="0.25">
      <c r="A4" s="263"/>
      <c r="B4" s="627" t="s">
        <v>63</v>
      </c>
      <c r="C4" s="628"/>
      <c r="D4" s="628"/>
      <c r="E4" s="628"/>
      <c r="F4" s="628"/>
      <c r="G4" s="628"/>
      <c r="H4" s="628"/>
      <c r="I4" s="629"/>
    </row>
    <row r="5" spans="1:12" s="323" customFormat="1" x14ac:dyDescent="0.25">
      <c r="A5" s="266"/>
      <c r="B5" s="694" t="s">
        <v>75</v>
      </c>
      <c r="C5" s="628" t="s">
        <v>550</v>
      </c>
      <c r="D5" s="628"/>
      <c r="E5" s="628"/>
      <c r="F5" s="628"/>
      <c r="G5" s="694" t="s">
        <v>80</v>
      </c>
      <c r="H5" s="696" t="s">
        <v>81</v>
      </c>
      <c r="I5" s="673" t="s">
        <v>796</v>
      </c>
    </row>
    <row r="6" spans="1:12" s="76" customFormat="1" ht="30" customHeight="1" x14ac:dyDescent="0.25">
      <c r="A6" s="416" t="s">
        <v>82</v>
      </c>
      <c r="B6" s="695"/>
      <c r="C6" s="582" t="s">
        <v>76</v>
      </c>
      <c r="D6" s="415" t="s">
        <v>77</v>
      </c>
      <c r="E6" s="265" t="s">
        <v>78</v>
      </c>
      <c r="F6" s="581" t="s">
        <v>79</v>
      </c>
      <c r="G6" s="695"/>
      <c r="H6" s="697"/>
      <c r="I6" s="698"/>
    </row>
    <row r="7" spans="1:12" x14ac:dyDescent="0.25">
      <c r="A7" s="28" t="s">
        <v>29</v>
      </c>
      <c r="B7" s="104">
        <v>13.128436792012598</v>
      </c>
      <c r="C7" s="14">
        <v>16.772667090219802</v>
      </c>
      <c r="D7" s="14">
        <v>22.0708854399758</v>
      </c>
      <c r="E7" s="14">
        <v>24.189985711559601</v>
      </c>
      <c r="F7" s="14">
        <v>27.305866877272898</v>
      </c>
      <c r="G7" s="104">
        <v>11.956752690990099</v>
      </c>
      <c r="H7" s="23">
        <v>11.1315027978216</v>
      </c>
      <c r="I7" s="325">
        <v>1</v>
      </c>
    </row>
    <row r="8" spans="1:12" x14ac:dyDescent="0.25">
      <c r="A8" s="28" t="s">
        <v>30</v>
      </c>
      <c r="B8" s="104">
        <v>25.3644922327511</v>
      </c>
      <c r="C8" s="14">
        <v>40.652684462671104</v>
      </c>
      <c r="D8" s="14">
        <v>33.471400146738503</v>
      </c>
      <c r="E8" s="14">
        <v>33.780952748442502</v>
      </c>
      <c r="F8" s="14">
        <v>42.6116735750361</v>
      </c>
      <c r="G8" s="104">
        <v>12.7502097966912</v>
      </c>
      <c r="H8" s="23">
        <v>25.519121383692898</v>
      </c>
      <c r="I8" s="333">
        <v>36</v>
      </c>
    </row>
    <row r="9" spans="1:12" x14ac:dyDescent="0.25">
      <c r="A9" s="28" t="s">
        <v>31</v>
      </c>
      <c r="B9" s="104">
        <v>55.616701544983307</v>
      </c>
      <c r="C9" s="14">
        <v>37.831998687435906</v>
      </c>
      <c r="D9" s="14">
        <v>37.807205488182596</v>
      </c>
      <c r="E9" s="14">
        <v>37.599502341957098</v>
      </c>
      <c r="F9" s="14">
        <v>23.492246368013099</v>
      </c>
      <c r="G9" s="104">
        <v>68.282774739578002</v>
      </c>
      <c r="H9" s="23">
        <v>59.854314518919708</v>
      </c>
      <c r="I9" s="333">
        <v>52</v>
      </c>
    </row>
    <row r="10" spans="1:12" x14ac:dyDescent="0.25">
      <c r="A10" s="29" t="s">
        <v>32</v>
      </c>
      <c r="B10" s="105">
        <v>5.8903694302373797</v>
      </c>
      <c r="C10" s="16">
        <v>4.7426497596620703</v>
      </c>
      <c r="D10" s="16">
        <v>6.6505089250917804</v>
      </c>
      <c r="E10" s="16">
        <v>4.4295591980292501</v>
      </c>
      <c r="F10" s="16">
        <v>6.5902131796660397</v>
      </c>
      <c r="G10" s="105">
        <v>7.0102627727229807</v>
      </c>
      <c r="H10" s="26">
        <v>3.4950612995495201</v>
      </c>
      <c r="I10" s="326">
        <v>12</v>
      </c>
    </row>
    <row r="12" spans="1:12" x14ac:dyDescent="0.25">
      <c r="A12" s="681" t="s">
        <v>790</v>
      </c>
      <c r="B12" s="681"/>
      <c r="C12" s="681"/>
      <c r="D12" s="681"/>
      <c r="E12" s="681"/>
      <c r="F12" s="681"/>
      <c r="G12" s="681"/>
      <c r="H12" s="681"/>
      <c r="I12" s="681"/>
      <c r="J12" s="681"/>
      <c r="K12" s="681"/>
      <c r="L12" s="681"/>
    </row>
    <row r="13" spans="1:12" x14ac:dyDescent="0.25">
      <c r="A13" s="681"/>
      <c r="B13" s="681"/>
      <c r="C13" s="681"/>
      <c r="D13" s="681"/>
      <c r="E13" s="681"/>
      <c r="F13" s="681"/>
      <c r="G13" s="681"/>
      <c r="H13" s="681"/>
      <c r="I13" s="681"/>
      <c r="J13" s="681"/>
      <c r="K13" s="681"/>
      <c r="L13" s="681"/>
    </row>
    <row r="14" spans="1:12" x14ac:dyDescent="0.25">
      <c r="A14" s="681"/>
      <c r="B14" s="681"/>
      <c r="C14" s="681"/>
      <c r="D14" s="681"/>
      <c r="E14" s="681"/>
      <c r="F14" s="681"/>
      <c r="G14" s="681"/>
      <c r="H14" s="681"/>
      <c r="I14" s="681"/>
      <c r="J14" s="681"/>
      <c r="K14" s="681"/>
      <c r="L14" s="681"/>
    </row>
    <row r="15" spans="1:12" x14ac:dyDescent="0.25">
      <c r="A15" s="681"/>
      <c r="B15" s="681"/>
      <c r="C15" s="681"/>
      <c r="D15" s="681"/>
      <c r="E15" s="681"/>
      <c r="F15" s="681"/>
      <c r="G15" s="681"/>
      <c r="H15" s="681"/>
      <c r="I15" s="681"/>
      <c r="J15" s="681"/>
      <c r="K15" s="681"/>
      <c r="L15" s="681"/>
    </row>
    <row r="16" spans="1:12" x14ac:dyDescent="0.25">
      <c r="A16" s="681"/>
      <c r="B16" s="681"/>
      <c r="C16" s="681"/>
      <c r="D16" s="681"/>
      <c r="E16" s="681"/>
      <c r="F16" s="681"/>
      <c r="G16" s="681"/>
      <c r="H16" s="681"/>
      <c r="I16" s="681"/>
      <c r="J16" s="681"/>
      <c r="K16" s="681"/>
      <c r="L16" s="681"/>
    </row>
    <row r="17" spans="1:12" x14ac:dyDescent="0.25">
      <c r="A17" s="681"/>
      <c r="B17" s="681"/>
      <c r="C17" s="681"/>
      <c r="D17" s="681"/>
      <c r="E17" s="681"/>
      <c r="F17" s="681"/>
      <c r="G17" s="681"/>
      <c r="H17" s="681"/>
      <c r="I17" s="681"/>
      <c r="J17" s="681"/>
      <c r="K17" s="681"/>
      <c r="L17" s="681"/>
    </row>
    <row r="18" spans="1:12" x14ac:dyDescent="0.25">
      <c r="A18" s="681"/>
      <c r="B18" s="681"/>
      <c r="C18" s="681"/>
      <c r="D18" s="681"/>
      <c r="E18" s="681"/>
      <c r="F18" s="681"/>
      <c r="G18" s="681"/>
      <c r="H18" s="681"/>
      <c r="I18" s="681"/>
      <c r="J18" s="681"/>
      <c r="K18" s="681"/>
      <c r="L18" s="681"/>
    </row>
    <row r="19" spans="1:12" ht="12.75" customHeight="1" x14ac:dyDescent="0.25">
      <c r="A19" s="681"/>
      <c r="B19" s="681"/>
      <c r="C19" s="681"/>
      <c r="D19" s="681"/>
      <c r="E19" s="681"/>
      <c r="F19" s="681"/>
      <c r="G19" s="681"/>
      <c r="H19" s="681"/>
      <c r="I19" s="681"/>
      <c r="J19" s="681"/>
      <c r="K19" s="681"/>
      <c r="L19" s="681"/>
    </row>
    <row r="20" spans="1:12" x14ac:dyDescent="0.25">
      <c r="A20" s="324" t="s">
        <v>792</v>
      </c>
      <c r="B20" s="323"/>
      <c r="C20" s="323"/>
      <c r="D20" s="323"/>
      <c r="E20" s="323"/>
      <c r="F20" s="323"/>
      <c r="G20" s="323"/>
      <c r="H20" s="323"/>
      <c r="I20" s="323"/>
      <c r="J20" s="323"/>
      <c r="K20" s="323"/>
      <c r="L20" s="323"/>
    </row>
    <row r="21" spans="1:12" x14ac:dyDescent="0.25">
      <c r="A21" s="609" t="s">
        <v>791</v>
      </c>
      <c r="B21" s="323"/>
      <c r="C21" s="323"/>
      <c r="D21" s="323"/>
      <c r="E21" s="323"/>
      <c r="F21" s="323"/>
      <c r="G21" s="323"/>
      <c r="H21" s="323"/>
      <c r="I21" s="323"/>
      <c r="J21" s="323"/>
      <c r="K21" s="323"/>
      <c r="L21" s="323"/>
    </row>
  </sheetData>
  <mergeCells count="7">
    <mergeCell ref="B4:I4"/>
    <mergeCell ref="A12:L19"/>
    <mergeCell ref="B5:B6"/>
    <mergeCell ref="C5:F5"/>
    <mergeCell ref="G5:G6"/>
    <mergeCell ref="H5:H6"/>
    <mergeCell ref="I5:I6"/>
  </mergeCells>
  <hyperlinks>
    <hyperlink ref="A21" r:id="rId1"/>
  </hyperlinks>
  <pageMargins left="0.7" right="0.7" top="0.78740157499999996" bottom="0.78740157499999996" header="0.3" footer="0.3"/>
  <pageSetup paperSize="9" orientation="portrait" verticalDpi="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baseColWidth="10" defaultRowHeight="15" x14ac:dyDescent="0.25"/>
  <cols>
    <col min="1" max="1" width="17.42578125" customWidth="1"/>
    <col min="2" max="2" width="20.140625" customWidth="1"/>
    <col min="3" max="7" width="14.7109375" customWidth="1"/>
  </cols>
  <sheetData>
    <row r="1" spans="1:7" x14ac:dyDescent="0.25">
      <c r="A1" s="5" t="s">
        <v>83</v>
      </c>
    </row>
    <row r="2" spans="1:7" x14ac:dyDescent="0.25">
      <c r="A2" s="8" t="s">
        <v>84</v>
      </c>
    </row>
    <row r="4" spans="1:7" x14ac:dyDescent="0.25">
      <c r="A4" s="66"/>
      <c r="B4" s="33"/>
      <c r="C4" s="655" t="s">
        <v>63</v>
      </c>
      <c r="D4" s="655"/>
      <c r="E4" s="655"/>
      <c r="F4" s="656"/>
      <c r="G4" s="694" t="s">
        <v>85</v>
      </c>
    </row>
    <row r="5" spans="1:7" x14ac:dyDescent="0.25">
      <c r="A5" s="2"/>
      <c r="B5" s="42"/>
      <c r="C5" s="655" t="s">
        <v>82</v>
      </c>
      <c r="D5" s="655"/>
      <c r="E5" s="655"/>
      <c r="F5" s="656"/>
      <c r="G5" s="699"/>
    </row>
    <row r="6" spans="1:7" ht="30" customHeight="1" x14ac:dyDescent="0.25">
      <c r="A6" s="2"/>
      <c r="B6" s="264"/>
      <c r="C6" s="25" t="s">
        <v>29</v>
      </c>
      <c r="D6" s="25" t="s">
        <v>30</v>
      </c>
      <c r="E6" s="25" t="s">
        <v>31</v>
      </c>
      <c r="F6" s="40" t="s">
        <v>32</v>
      </c>
      <c r="G6" s="695"/>
    </row>
    <row r="7" spans="1:7" x14ac:dyDescent="0.25">
      <c r="A7" s="41"/>
      <c r="B7" s="40" t="s">
        <v>33</v>
      </c>
      <c r="C7" s="15">
        <v>13.128436792012598</v>
      </c>
      <c r="D7" s="16">
        <v>25.3644922327511</v>
      </c>
      <c r="E7" s="16">
        <v>55.616701544983307</v>
      </c>
      <c r="F7" s="16">
        <v>5.8903694302373797</v>
      </c>
      <c r="G7" s="81">
        <v>76552.000434008194</v>
      </c>
    </row>
    <row r="8" spans="1:7" x14ac:dyDescent="0.25">
      <c r="A8" s="682" t="s">
        <v>48</v>
      </c>
      <c r="B8" s="22" t="s">
        <v>34</v>
      </c>
      <c r="C8" s="10">
        <v>10.1739426611119</v>
      </c>
      <c r="D8" s="11">
        <v>25.665279442499902</v>
      </c>
      <c r="E8" s="11">
        <v>58.062887416593803</v>
      </c>
      <c r="F8" s="11">
        <v>6.09789047979445</v>
      </c>
      <c r="G8" s="82">
        <v>2437.0000279999999</v>
      </c>
    </row>
    <row r="9" spans="1:7" x14ac:dyDescent="0.25">
      <c r="A9" s="685"/>
      <c r="B9" s="22" t="s">
        <v>35</v>
      </c>
      <c r="C9" s="13">
        <v>12.142729941188799</v>
      </c>
      <c r="D9" s="14">
        <v>26.7283879028085</v>
      </c>
      <c r="E9" s="14">
        <v>55.840050331400803</v>
      </c>
      <c r="F9" s="14">
        <v>5.2888318246016297</v>
      </c>
      <c r="G9" s="83">
        <v>4785.0001360000197</v>
      </c>
    </row>
    <row r="10" spans="1:7" x14ac:dyDescent="0.25">
      <c r="A10" s="685"/>
      <c r="B10" s="22" t="s">
        <v>36</v>
      </c>
      <c r="C10" s="13">
        <v>11.6516173302076</v>
      </c>
      <c r="D10" s="14">
        <v>24.754563743484802</v>
      </c>
      <c r="E10" s="14">
        <v>57.8130536249421</v>
      </c>
      <c r="F10" s="14">
        <v>5.7807653013651397</v>
      </c>
      <c r="G10" s="83">
        <v>15126.000668000001</v>
      </c>
    </row>
    <row r="11" spans="1:7" x14ac:dyDescent="0.25">
      <c r="A11" s="685"/>
      <c r="B11" s="22" t="s">
        <v>37</v>
      </c>
      <c r="C11" s="13">
        <v>11.9744279488509</v>
      </c>
      <c r="D11" s="14">
        <v>24.8064221489003</v>
      </c>
      <c r="E11" s="14">
        <v>57.282642426440901</v>
      </c>
      <c r="F11" s="14">
        <v>5.9365074758083098</v>
      </c>
      <c r="G11" s="83">
        <v>13704.0003539999</v>
      </c>
    </row>
    <row r="12" spans="1:7" x14ac:dyDescent="0.25">
      <c r="A12" s="685"/>
      <c r="B12" s="22" t="s">
        <v>38</v>
      </c>
      <c r="C12" s="13">
        <v>9.96752566377946</v>
      </c>
      <c r="D12" s="14">
        <v>25.259051382444397</v>
      </c>
      <c r="E12" s="14">
        <v>59.206175847066199</v>
      </c>
      <c r="F12" s="14">
        <v>5.56724710671031</v>
      </c>
      <c r="G12" s="83">
        <v>4874.0001619999803</v>
      </c>
    </row>
    <row r="13" spans="1:7" x14ac:dyDescent="0.25">
      <c r="A13" s="685"/>
      <c r="B13" s="22" t="s">
        <v>39</v>
      </c>
      <c r="C13" s="13">
        <v>12.659680192711701</v>
      </c>
      <c r="D13" s="14">
        <v>25.057383840032898</v>
      </c>
      <c r="E13" s="14">
        <v>56.440613886233905</v>
      </c>
      <c r="F13" s="14">
        <v>5.8423220810220595</v>
      </c>
      <c r="G13" s="83">
        <v>10192.000302999901</v>
      </c>
    </row>
    <row r="14" spans="1:7" x14ac:dyDescent="0.25">
      <c r="A14" s="685"/>
      <c r="B14" s="22" t="s">
        <v>40</v>
      </c>
      <c r="C14" s="13">
        <v>13.4224672946499</v>
      </c>
      <c r="D14" s="14">
        <v>25.854701446935003</v>
      </c>
      <c r="E14" s="14">
        <v>55.289366748079708</v>
      </c>
      <c r="F14" s="14">
        <v>5.4334645103261101</v>
      </c>
      <c r="G14" s="83">
        <v>6739.9982130005701</v>
      </c>
    </row>
    <row r="15" spans="1:7" x14ac:dyDescent="0.25">
      <c r="A15" s="685"/>
      <c r="B15" s="22" t="s">
        <v>41</v>
      </c>
      <c r="C15" s="13">
        <v>13.588075512807599</v>
      </c>
      <c r="D15" s="14">
        <v>26.344476558790603</v>
      </c>
      <c r="E15" s="14">
        <v>55.861700697586002</v>
      </c>
      <c r="F15" s="14">
        <v>4.2057472308161303</v>
      </c>
      <c r="G15" s="83">
        <v>3832.0001239999901</v>
      </c>
    </row>
    <row r="16" spans="1:7" x14ac:dyDescent="0.25">
      <c r="A16" s="686"/>
      <c r="B16" s="40" t="s">
        <v>42</v>
      </c>
      <c r="C16" s="13">
        <v>17.603632964525701</v>
      </c>
      <c r="D16" s="14">
        <v>25.781594240439397</v>
      </c>
      <c r="E16" s="14">
        <v>49.715263795384203</v>
      </c>
      <c r="F16" s="14">
        <v>6.8995089996514505</v>
      </c>
      <c r="G16" s="83">
        <v>14862.0004459999</v>
      </c>
    </row>
    <row r="17" spans="1:12" ht="26.25" x14ac:dyDescent="0.25">
      <c r="A17" s="682" t="s">
        <v>49</v>
      </c>
      <c r="B17" s="410" t="s">
        <v>260</v>
      </c>
      <c r="C17" s="10">
        <v>17.137305906664299</v>
      </c>
      <c r="D17" s="11">
        <v>25.523259818671502</v>
      </c>
      <c r="E17" s="11">
        <v>50.560433679408902</v>
      </c>
      <c r="F17" s="11">
        <v>6.7790005952590704</v>
      </c>
      <c r="G17" s="112">
        <v>21567.995739999202</v>
      </c>
    </row>
    <row r="18" spans="1:12" x14ac:dyDescent="0.25">
      <c r="A18" s="685"/>
      <c r="B18" s="411" t="s">
        <v>51</v>
      </c>
      <c r="C18" s="13">
        <v>13.3981902612644</v>
      </c>
      <c r="D18" s="14">
        <v>26.130625119463001</v>
      </c>
      <c r="E18" s="14">
        <v>55.072369590011206</v>
      </c>
      <c r="F18" s="14">
        <v>5.3988150292606596</v>
      </c>
      <c r="G18" s="86">
        <v>23406.602272</v>
      </c>
    </row>
    <row r="19" spans="1:12" ht="26.25" x14ac:dyDescent="0.25">
      <c r="A19" s="686"/>
      <c r="B19" s="412" t="s">
        <v>261</v>
      </c>
      <c r="C19" s="15">
        <v>10.1903457193746</v>
      </c>
      <c r="D19" s="16">
        <v>24.688158375460901</v>
      </c>
      <c r="E19" s="16">
        <v>59.473716879306608</v>
      </c>
      <c r="F19" s="16">
        <v>5.64777902585642</v>
      </c>
      <c r="G19" s="88">
        <v>31577.402422000301</v>
      </c>
    </row>
    <row r="20" spans="1:12" x14ac:dyDescent="0.25">
      <c r="A20" s="685" t="s">
        <v>50</v>
      </c>
      <c r="B20" s="22" t="s">
        <v>43</v>
      </c>
      <c r="C20" s="13">
        <v>8.781486344459779</v>
      </c>
      <c r="D20" s="14">
        <v>22.726529946397001</v>
      </c>
      <c r="E20" s="14">
        <v>61.523538714970208</v>
      </c>
      <c r="F20" s="14">
        <v>6.968444994181219</v>
      </c>
      <c r="G20" s="83">
        <v>46417.671933995902</v>
      </c>
    </row>
    <row r="21" spans="1:12" x14ac:dyDescent="0.25">
      <c r="A21" s="685"/>
      <c r="B21" s="22" t="s">
        <v>44</v>
      </c>
      <c r="C21" s="13">
        <v>13.600385901571899</v>
      </c>
      <c r="D21" s="14">
        <v>26.742240121861201</v>
      </c>
      <c r="E21" s="14">
        <v>53.935912890161795</v>
      </c>
      <c r="F21" s="14">
        <v>5.7214610864077304</v>
      </c>
      <c r="G21" s="83">
        <v>14085.3668429996</v>
      </c>
    </row>
    <row r="22" spans="1:12" x14ac:dyDescent="0.25">
      <c r="A22" s="685"/>
      <c r="B22" s="22" t="s">
        <v>45</v>
      </c>
      <c r="C22" s="13">
        <v>20.0625021785436</v>
      </c>
      <c r="D22" s="14">
        <v>29.651685867145201</v>
      </c>
      <c r="E22" s="14">
        <v>46.076086121527396</v>
      </c>
      <c r="F22" s="14">
        <v>4.2097258327819098</v>
      </c>
      <c r="G22" s="83">
        <v>7848.8776140001301</v>
      </c>
    </row>
    <row r="23" spans="1:12" x14ac:dyDescent="0.25">
      <c r="A23" s="686"/>
      <c r="B23" s="40" t="s">
        <v>46</v>
      </c>
      <c r="C23" s="15">
        <v>30.287177132289202</v>
      </c>
      <c r="D23" s="16">
        <v>33.826884208191402</v>
      </c>
      <c r="E23" s="16">
        <v>34.199362235731499</v>
      </c>
      <c r="F23" s="16">
        <v>1.68657642378751</v>
      </c>
      <c r="G23" s="84">
        <v>8200.0840430000098</v>
      </c>
    </row>
    <row r="25" spans="1:12" x14ac:dyDescent="0.25">
      <c r="A25" s="681" t="s">
        <v>790</v>
      </c>
      <c r="B25" s="681"/>
      <c r="C25" s="681"/>
      <c r="D25" s="681"/>
      <c r="E25" s="681"/>
      <c r="F25" s="681"/>
      <c r="G25" s="681"/>
      <c r="H25" s="681"/>
      <c r="I25" s="681"/>
      <c r="J25" s="681"/>
      <c r="K25" s="681"/>
      <c r="L25" s="681"/>
    </row>
    <row r="26" spans="1:12" x14ac:dyDescent="0.25">
      <c r="A26" s="681"/>
      <c r="B26" s="681"/>
      <c r="C26" s="681"/>
      <c r="D26" s="681"/>
      <c r="E26" s="681"/>
      <c r="F26" s="681"/>
      <c r="G26" s="681"/>
      <c r="H26" s="681"/>
      <c r="I26" s="681"/>
      <c r="J26" s="681"/>
      <c r="K26" s="681"/>
      <c r="L26" s="681"/>
    </row>
    <row r="27" spans="1:12" x14ac:dyDescent="0.25">
      <c r="A27" s="681"/>
      <c r="B27" s="681"/>
      <c r="C27" s="681"/>
      <c r="D27" s="681"/>
      <c r="E27" s="681"/>
      <c r="F27" s="681"/>
      <c r="G27" s="681"/>
      <c r="H27" s="681"/>
      <c r="I27" s="681"/>
      <c r="J27" s="681"/>
      <c r="K27" s="681"/>
      <c r="L27" s="681"/>
    </row>
    <row r="28" spans="1:12" x14ac:dyDescent="0.25">
      <c r="A28" s="681"/>
      <c r="B28" s="681"/>
      <c r="C28" s="681"/>
      <c r="D28" s="681"/>
      <c r="E28" s="681"/>
      <c r="F28" s="681"/>
      <c r="G28" s="681"/>
      <c r="H28" s="681"/>
      <c r="I28" s="681"/>
      <c r="J28" s="681"/>
      <c r="K28" s="681"/>
      <c r="L28" s="681"/>
    </row>
    <row r="29" spans="1:12" x14ac:dyDescent="0.25">
      <c r="A29" s="681"/>
      <c r="B29" s="681"/>
      <c r="C29" s="681"/>
      <c r="D29" s="681"/>
      <c r="E29" s="681"/>
      <c r="F29" s="681"/>
      <c r="G29" s="681"/>
      <c r="H29" s="681"/>
      <c r="I29" s="681"/>
      <c r="J29" s="681"/>
      <c r="K29" s="681"/>
      <c r="L29" s="681"/>
    </row>
    <row r="30" spans="1:12" x14ac:dyDescent="0.25">
      <c r="A30" s="681"/>
      <c r="B30" s="681"/>
      <c r="C30" s="681"/>
      <c r="D30" s="681"/>
      <c r="E30" s="681"/>
      <c r="F30" s="681"/>
      <c r="G30" s="681"/>
      <c r="H30" s="681"/>
      <c r="I30" s="681"/>
      <c r="J30" s="681"/>
      <c r="K30" s="681"/>
      <c r="L30" s="681"/>
    </row>
    <row r="31" spans="1:12" x14ac:dyDescent="0.25">
      <c r="A31" s="681"/>
      <c r="B31" s="681"/>
      <c r="C31" s="681"/>
      <c r="D31" s="681"/>
      <c r="E31" s="681"/>
      <c r="F31" s="681"/>
      <c r="G31" s="681"/>
      <c r="H31" s="681"/>
      <c r="I31" s="681"/>
      <c r="J31" s="681"/>
      <c r="K31" s="681"/>
      <c r="L31" s="681"/>
    </row>
    <row r="32" spans="1:12" ht="12.75" customHeight="1" x14ac:dyDescent="0.25">
      <c r="A32" s="681"/>
      <c r="B32" s="681"/>
      <c r="C32" s="681"/>
      <c r="D32" s="681"/>
      <c r="E32" s="681"/>
      <c r="F32" s="681"/>
      <c r="G32" s="681"/>
      <c r="H32" s="681"/>
      <c r="I32" s="681"/>
      <c r="J32" s="681"/>
      <c r="K32" s="681"/>
      <c r="L32" s="681"/>
    </row>
    <row r="33" spans="1:12" x14ac:dyDescent="0.25">
      <c r="A33" s="324" t="s">
        <v>792</v>
      </c>
      <c r="B33" s="323"/>
      <c r="C33" s="323"/>
      <c r="D33" s="323"/>
      <c r="E33" s="323"/>
      <c r="F33" s="323"/>
      <c r="G33" s="323"/>
      <c r="H33" s="323"/>
      <c r="I33" s="323"/>
      <c r="J33" s="323"/>
      <c r="K33" s="323"/>
      <c r="L33" s="323"/>
    </row>
    <row r="34" spans="1:12" x14ac:dyDescent="0.25">
      <c r="A34" s="609" t="s">
        <v>791</v>
      </c>
      <c r="B34" s="323"/>
      <c r="C34" s="323"/>
      <c r="D34" s="323"/>
      <c r="E34" s="323"/>
      <c r="F34" s="323"/>
      <c r="G34" s="323"/>
      <c r="H34" s="323"/>
      <c r="I34" s="323"/>
      <c r="J34" s="323"/>
      <c r="K34" s="323"/>
      <c r="L34" s="323"/>
    </row>
  </sheetData>
  <mergeCells count="7">
    <mergeCell ref="A25:L32"/>
    <mergeCell ref="A20:A23"/>
    <mergeCell ref="G4:G6"/>
    <mergeCell ref="C4:F4"/>
    <mergeCell ref="C5:F5"/>
    <mergeCell ref="A8:A16"/>
    <mergeCell ref="A17:A19"/>
  </mergeCells>
  <hyperlinks>
    <hyperlink ref="A34" r:id="rId1"/>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heetViews>
  <sheetFormatPr baseColWidth="10" defaultRowHeight="15" x14ac:dyDescent="0.25"/>
  <cols>
    <col min="3" max="6" width="14.7109375" customWidth="1"/>
  </cols>
  <sheetData>
    <row r="1" spans="1:8" x14ac:dyDescent="0.25">
      <c r="A1" s="5" t="s">
        <v>553</v>
      </c>
    </row>
    <row r="2" spans="1:8" x14ac:dyDescent="0.25">
      <c r="A2" s="8" t="s">
        <v>422</v>
      </c>
    </row>
    <row r="3" spans="1:8" s="323" customFormat="1" x14ac:dyDescent="0.25">
      <c r="A3" s="8"/>
    </row>
    <row r="4" spans="1:8" x14ac:dyDescent="0.25">
      <c r="A4" s="66"/>
      <c r="B4" s="69"/>
      <c r="C4" s="627" t="s">
        <v>65</v>
      </c>
      <c r="D4" s="628"/>
      <c r="E4" s="629"/>
    </row>
    <row r="5" spans="1:8" x14ac:dyDescent="0.25">
      <c r="A5" s="34" t="s">
        <v>68</v>
      </c>
      <c r="B5" s="30" t="s">
        <v>69</v>
      </c>
      <c r="C5" s="31" t="s">
        <v>86</v>
      </c>
      <c r="D5" s="31" t="s">
        <v>88</v>
      </c>
      <c r="E5" s="32" t="s">
        <v>87</v>
      </c>
      <c r="H5" s="8"/>
    </row>
    <row r="6" spans="1:8" x14ac:dyDescent="0.25">
      <c r="A6" s="27">
        <v>0.05</v>
      </c>
      <c r="B6" s="637">
        <v>2010</v>
      </c>
      <c r="C6" s="67">
        <v>329.10204763112199</v>
      </c>
      <c r="D6" s="67">
        <v>343.41206708551698</v>
      </c>
      <c r="E6" s="68">
        <v>316.83999999999997</v>
      </c>
      <c r="H6" s="8"/>
    </row>
    <row r="7" spans="1:8" x14ac:dyDescent="0.25">
      <c r="A7" s="28">
        <v>0.25</v>
      </c>
      <c r="B7" s="635"/>
      <c r="C7" s="49">
        <v>433.62</v>
      </c>
      <c r="D7" s="49">
        <v>445.81</v>
      </c>
      <c r="E7" s="50">
        <v>422.96</v>
      </c>
      <c r="H7" s="8"/>
    </row>
    <row r="8" spans="1:8" x14ac:dyDescent="0.25">
      <c r="A8" s="95" t="s">
        <v>70</v>
      </c>
      <c r="B8" s="635"/>
      <c r="C8" s="49">
        <v>505.25009267943398</v>
      </c>
      <c r="D8" s="49">
        <v>516.35763649810497</v>
      </c>
      <c r="E8" s="50">
        <v>494.87</v>
      </c>
      <c r="H8" s="8"/>
    </row>
    <row r="9" spans="1:8" x14ac:dyDescent="0.25">
      <c r="A9" s="28">
        <v>0.75</v>
      </c>
      <c r="B9" s="635"/>
      <c r="C9" s="49">
        <v>568.37</v>
      </c>
      <c r="D9" s="49">
        <v>577.34719872201197</v>
      </c>
      <c r="E9" s="50">
        <v>558.99</v>
      </c>
      <c r="H9" s="8"/>
    </row>
    <row r="10" spans="1:8" x14ac:dyDescent="0.25">
      <c r="A10" s="29">
        <v>0.95</v>
      </c>
      <c r="B10" s="636"/>
      <c r="C10" s="51">
        <v>657.44800209631899</v>
      </c>
      <c r="D10" s="51">
        <v>664.98188676186999</v>
      </c>
      <c r="E10" s="52">
        <v>650.07693099369396</v>
      </c>
      <c r="H10" s="8"/>
    </row>
    <row r="11" spans="1:8" x14ac:dyDescent="0.25">
      <c r="A11" s="28">
        <v>0.05</v>
      </c>
      <c r="B11" s="637">
        <v>2015</v>
      </c>
      <c r="C11" s="49">
        <v>352.89247737842197</v>
      </c>
      <c r="D11" s="49">
        <v>371.631103512891</v>
      </c>
      <c r="E11" s="50">
        <v>339.32969517182897</v>
      </c>
      <c r="H11" s="8"/>
    </row>
    <row r="12" spans="1:8" x14ac:dyDescent="0.25">
      <c r="A12" s="28">
        <v>0.25</v>
      </c>
      <c r="B12" s="635"/>
      <c r="C12" s="49">
        <v>454.10001165351702</v>
      </c>
      <c r="D12" s="49">
        <v>471.64390350624501</v>
      </c>
      <c r="E12" s="50">
        <v>438.47457438452398</v>
      </c>
      <c r="H12" s="8"/>
    </row>
    <row r="13" spans="1:8" x14ac:dyDescent="0.25">
      <c r="A13" s="95" t="s">
        <v>70</v>
      </c>
      <c r="B13" s="635"/>
      <c r="C13" s="49">
        <v>525.90080979970401</v>
      </c>
      <c r="D13" s="49">
        <v>541.82706965950501</v>
      </c>
      <c r="E13" s="50">
        <v>510.03699999999998</v>
      </c>
      <c r="H13" s="8"/>
    </row>
    <row r="14" spans="1:8" x14ac:dyDescent="0.25">
      <c r="A14" s="28">
        <v>0.75</v>
      </c>
      <c r="B14" s="635"/>
      <c r="C14" s="49">
        <v>593.83816186304898</v>
      </c>
      <c r="D14" s="49">
        <v>608.08766147549397</v>
      </c>
      <c r="E14" s="50">
        <v>578.42150260410597</v>
      </c>
      <c r="H14" s="8"/>
    </row>
    <row r="15" spans="1:8" x14ac:dyDescent="0.25">
      <c r="A15" s="29">
        <v>0.95</v>
      </c>
      <c r="B15" s="636"/>
      <c r="C15" s="51">
        <v>683.29381281638496</v>
      </c>
      <c r="D15" s="51">
        <v>694.89792299924295</v>
      </c>
      <c r="E15" s="52">
        <v>668.09382329857203</v>
      </c>
      <c r="H15" s="8"/>
    </row>
    <row r="16" spans="1:8" s="323" customFormat="1" x14ac:dyDescent="0.25">
      <c r="A16" s="21"/>
      <c r="B16" s="21"/>
      <c r="C16" s="49"/>
      <c r="D16" s="49"/>
      <c r="E16" s="49"/>
      <c r="H16" s="8"/>
    </row>
    <row r="17" spans="1:12" s="323" customFormat="1" x14ac:dyDescent="0.25">
      <c r="A17" s="21"/>
      <c r="B17" s="21"/>
      <c r="C17" s="49"/>
      <c r="D17" s="49"/>
      <c r="E17" s="49"/>
      <c r="H17" s="8"/>
    </row>
    <row r="18" spans="1:12" s="323" customFormat="1" x14ac:dyDescent="0.25">
      <c r="A18" s="5" t="s">
        <v>553</v>
      </c>
    </row>
    <row r="19" spans="1:12" s="323" customFormat="1" x14ac:dyDescent="0.25">
      <c r="A19" s="8" t="s">
        <v>422</v>
      </c>
    </row>
    <row r="20" spans="1:12" x14ac:dyDescent="0.25">
      <c r="A20" s="8"/>
      <c r="B20" s="8"/>
      <c r="C20" s="8"/>
      <c r="D20" s="8"/>
      <c r="E20" s="8"/>
      <c r="F20" s="8"/>
      <c r="G20" s="8"/>
      <c r="H20" s="8"/>
    </row>
    <row r="21" spans="1:12" s="323" customFormat="1" x14ac:dyDescent="0.25">
      <c r="A21" s="263"/>
      <c r="B21" s="263"/>
      <c r="C21" s="628" t="s">
        <v>556</v>
      </c>
      <c r="D21" s="628"/>
      <c r="E21" s="628"/>
      <c r="F21" s="629"/>
      <c r="G21" s="8"/>
      <c r="H21" s="8"/>
    </row>
    <row r="22" spans="1:12" x14ac:dyDescent="0.25">
      <c r="A22" s="266"/>
      <c r="B22" s="266"/>
      <c r="C22" s="655" t="s">
        <v>63</v>
      </c>
      <c r="D22" s="655"/>
      <c r="E22" s="655"/>
      <c r="F22" s="656"/>
      <c r="G22" s="8"/>
      <c r="H22" s="8"/>
    </row>
    <row r="23" spans="1:12" x14ac:dyDescent="0.25">
      <c r="A23" s="266"/>
      <c r="B23" s="268"/>
      <c r="C23" s="654" t="s">
        <v>47</v>
      </c>
      <c r="D23" s="655"/>
      <c r="E23" s="655"/>
      <c r="F23" s="656"/>
      <c r="G23" s="8"/>
      <c r="H23" s="8"/>
    </row>
    <row r="24" spans="1:12" x14ac:dyDescent="0.25">
      <c r="A24" s="264"/>
      <c r="B24" s="267" t="s">
        <v>69</v>
      </c>
      <c r="C24" s="267" t="s">
        <v>29</v>
      </c>
      <c r="D24" s="25" t="s">
        <v>30</v>
      </c>
      <c r="E24" s="25" t="s">
        <v>31</v>
      </c>
      <c r="F24" s="40" t="s">
        <v>32</v>
      </c>
      <c r="G24" s="8"/>
      <c r="H24" s="8"/>
    </row>
    <row r="25" spans="1:12" x14ac:dyDescent="0.25">
      <c r="A25" s="700" t="s">
        <v>33</v>
      </c>
      <c r="B25" s="266">
        <v>2010</v>
      </c>
      <c r="C25" s="14">
        <v>18.049920774044299</v>
      </c>
      <c r="D25" s="14">
        <v>28.060306023273501</v>
      </c>
      <c r="E25" s="14">
        <v>50.657910871506793</v>
      </c>
      <c r="F25" s="23">
        <v>3.23186233117453</v>
      </c>
      <c r="G25" s="8"/>
      <c r="H25" s="8"/>
    </row>
    <row r="26" spans="1:12" x14ac:dyDescent="0.25">
      <c r="A26" s="653"/>
      <c r="B26" s="29">
        <v>2015</v>
      </c>
      <c r="C26" s="16">
        <v>13.128436792012598</v>
      </c>
      <c r="D26" s="16">
        <v>25.3644922327511</v>
      </c>
      <c r="E26" s="16">
        <v>55.616701544983307</v>
      </c>
      <c r="F26" s="26">
        <v>5.8903694302373797</v>
      </c>
      <c r="G26" s="8"/>
      <c r="H26" s="8"/>
    </row>
    <row r="27" spans="1:12" x14ac:dyDescent="0.25">
      <c r="A27" s="701" t="s">
        <v>71</v>
      </c>
      <c r="B27" s="27">
        <v>2010</v>
      </c>
      <c r="C27" s="11">
        <v>15.098146215066599</v>
      </c>
      <c r="D27" s="11">
        <v>26.398253884454299</v>
      </c>
      <c r="E27" s="11">
        <v>54.581315961321998</v>
      </c>
      <c r="F27" s="36">
        <v>3.92228393915688</v>
      </c>
      <c r="G27" s="8"/>
      <c r="H27" s="8"/>
    </row>
    <row r="28" spans="1:12" x14ac:dyDescent="0.25">
      <c r="A28" s="653"/>
      <c r="B28" s="29">
        <v>2015</v>
      </c>
      <c r="C28" s="16">
        <v>9.7282659112597401</v>
      </c>
      <c r="D28" s="16">
        <v>22.789399646695298</v>
      </c>
      <c r="E28" s="16">
        <v>59.7623450214085</v>
      </c>
      <c r="F28" s="26">
        <v>7.7199894206408795</v>
      </c>
      <c r="G28" s="8"/>
      <c r="H28" s="8"/>
    </row>
    <row r="29" spans="1:12" x14ac:dyDescent="0.25">
      <c r="A29" s="700" t="s">
        <v>72</v>
      </c>
      <c r="B29" s="28">
        <v>2010</v>
      </c>
      <c r="C29" s="14">
        <v>20.815005942021099</v>
      </c>
      <c r="D29" s="14">
        <v>29.617209964999603</v>
      </c>
      <c r="E29" s="14">
        <v>46.982748955212998</v>
      </c>
      <c r="F29" s="23">
        <v>2.58503513776534</v>
      </c>
      <c r="G29" s="8"/>
      <c r="H29" s="8"/>
    </row>
    <row r="30" spans="1:12" x14ac:dyDescent="0.25">
      <c r="A30" s="653"/>
      <c r="B30" s="29">
        <v>2015</v>
      </c>
      <c r="C30" s="16">
        <v>16.439282786444799</v>
      </c>
      <c r="D30" s="16">
        <v>27.871935321013403</v>
      </c>
      <c r="E30" s="16">
        <v>51.579967045591303</v>
      </c>
      <c r="F30" s="26">
        <v>4.1088148469557702</v>
      </c>
      <c r="G30" s="8"/>
      <c r="H30" s="8"/>
    </row>
    <row r="31" spans="1:12" x14ac:dyDescent="0.25">
      <c r="A31" s="8"/>
      <c r="B31" s="8"/>
      <c r="C31" s="8"/>
      <c r="D31" s="8"/>
      <c r="E31" s="8"/>
      <c r="F31" s="8"/>
      <c r="G31" s="8"/>
      <c r="H31" s="8"/>
    </row>
    <row r="32" spans="1:12" s="323" customFormat="1" x14ac:dyDescent="0.25">
      <c r="A32" s="681" t="s">
        <v>790</v>
      </c>
      <c r="B32" s="681"/>
      <c r="C32" s="681"/>
      <c r="D32" s="681"/>
      <c r="E32" s="681"/>
      <c r="F32" s="681"/>
      <c r="G32" s="681"/>
      <c r="H32" s="681"/>
      <c r="I32" s="681"/>
      <c r="J32" s="681"/>
      <c r="K32" s="681"/>
      <c r="L32" s="681"/>
    </row>
    <row r="33" spans="1:12" s="323" customFormat="1" x14ac:dyDescent="0.25">
      <c r="A33" s="681"/>
      <c r="B33" s="681"/>
      <c r="C33" s="681"/>
      <c r="D33" s="681"/>
      <c r="E33" s="681"/>
      <c r="F33" s="681"/>
      <c r="G33" s="681"/>
      <c r="H33" s="681"/>
      <c r="I33" s="681"/>
      <c r="J33" s="681"/>
      <c r="K33" s="681"/>
      <c r="L33" s="681"/>
    </row>
    <row r="34" spans="1:12" s="323" customFormat="1" x14ac:dyDescent="0.25">
      <c r="A34" s="681"/>
      <c r="B34" s="681"/>
      <c r="C34" s="681"/>
      <c r="D34" s="681"/>
      <c r="E34" s="681"/>
      <c r="F34" s="681"/>
      <c r="G34" s="681"/>
      <c r="H34" s="681"/>
      <c r="I34" s="681"/>
      <c r="J34" s="681"/>
      <c r="K34" s="681"/>
      <c r="L34" s="681"/>
    </row>
    <row r="35" spans="1:12" s="323" customFormat="1" x14ac:dyDescent="0.25">
      <c r="A35" s="681"/>
      <c r="B35" s="681"/>
      <c r="C35" s="681"/>
      <c r="D35" s="681"/>
      <c r="E35" s="681"/>
      <c r="F35" s="681"/>
      <c r="G35" s="681"/>
      <c r="H35" s="681"/>
      <c r="I35" s="681"/>
      <c r="J35" s="681"/>
      <c r="K35" s="681"/>
      <c r="L35" s="681"/>
    </row>
    <row r="36" spans="1:12" s="323" customFormat="1" x14ac:dyDescent="0.25">
      <c r="A36" s="681"/>
      <c r="B36" s="681"/>
      <c r="C36" s="681"/>
      <c r="D36" s="681"/>
      <c r="E36" s="681"/>
      <c r="F36" s="681"/>
      <c r="G36" s="681"/>
      <c r="H36" s="681"/>
      <c r="I36" s="681"/>
      <c r="J36" s="681"/>
      <c r="K36" s="681"/>
      <c r="L36" s="681"/>
    </row>
    <row r="37" spans="1:12" s="323" customFormat="1" x14ac:dyDescent="0.25">
      <c r="A37" s="681"/>
      <c r="B37" s="681"/>
      <c r="C37" s="681"/>
      <c r="D37" s="681"/>
      <c r="E37" s="681"/>
      <c r="F37" s="681"/>
      <c r="G37" s="681"/>
      <c r="H37" s="681"/>
      <c r="I37" s="681"/>
      <c r="J37" s="681"/>
      <c r="K37" s="681"/>
      <c r="L37" s="681"/>
    </row>
    <row r="38" spans="1:12" s="323" customFormat="1" x14ac:dyDescent="0.25">
      <c r="A38" s="681"/>
      <c r="B38" s="681"/>
      <c r="C38" s="681"/>
      <c r="D38" s="681"/>
      <c r="E38" s="681"/>
      <c r="F38" s="681"/>
      <c r="G38" s="681"/>
      <c r="H38" s="681"/>
      <c r="I38" s="681"/>
      <c r="J38" s="681"/>
      <c r="K38" s="681"/>
      <c r="L38" s="681"/>
    </row>
    <row r="39" spans="1:12" s="323" customFormat="1" ht="12.75" customHeight="1" x14ac:dyDescent="0.25">
      <c r="A39" s="681"/>
      <c r="B39" s="681"/>
      <c r="C39" s="681"/>
      <c r="D39" s="681"/>
      <c r="E39" s="681"/>
      <c r="F39" s="681"/>
      <c r="G39" s="681"/>
      <c r="H39" s="681"/>
      <c r="I39" s="681"/>
      <c r="J39" s="681"/>
      <c r="K39" s="681"/>
      <c r="L39" s="681"/>
    </row>
    <row r="40" spans="1:12" s="323" customFormat="1" x14ac:dyDescent="0.25">
      <c r="A40" s="324" t="s">
        <v>792</v>
      </c>
    </row>
    <row r="41" spans="1:12" s="323" customFormat="1" x14ac:dyDescent="0.25">
      <c r="A41" s="609" t="s">
        <v>791</v>
      </c>
    </row>
  </sheetData>
  <mergeCells count="10">
    <mergeCell ref="A32:L39"/>
    <mergeCell ref="A25:A26"/>
    <mergeCell ref="A27:A28"/>
    <mergeCell ref="A29:A30"/>
    <mergeCell ref="C4:E4"/>
    <mergeCell ref="C23:F23"/>
    <mergeCell ref="C22:F22"/>
    <mergeCell ref="C21:F21"/>
    <mergeCell ref="B6:B10"/>
    <mergeCell ref="B11:B15"/>
  </mergeCells>
  <hyperlinks>
    <hyperlink ref="A41" r:id="rId1"/>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baseColWidth="10" defaultRowHeight="15" x14ac:dyDescent="0.25"/>
  <cols>
    <col min="1" max="1" width="13.42578125" customWidth="1"/>
    <col min="2" max="3" width="34.42578125" customWidth="1"/>
  </cols>
  <sheetData>
    <row r="1" spans="1:3" x14ac:dyDescent="0.25">
      <c r="A1" s="5" t="s">
        <v>551</v>
      </c>
    </row>
    <row r="2" spans="1:3" x14ac:dyDescent="0.25">
      <c r="A2" s="8" t="s">
        <v>74</v>
      </c>
    </row>
    <row r="4" spans="1:3" s="323" customFormat="1" x14ac:dyDescent="0.25">
      <c r="A4" s="33"/>
      <c r="B4" s="638" t="s">
        <v>65</v>
      </c>
      <c r="C4" s="639"/>
    </row>
    <row r="5" spans="1:3" x14ac:dyDescent="0.25">
      <c r="A5" s="264"/>
      <c r="B5" s="19" t="s">
        <v>53</v>
      </c>
      <c r="C5" s="35" t="s">
        <v>52</v>
      </c>
    </row>
    <row r="6" spans="1:3" x14ac:dyDescent="0.25">
      <c r="A6" s="264" t="s">
        <v>33</v>
      </c>
      <c r="B6" s="53">
        <v>522.879697389326</v>
      </c>
      <c r="C6" s="54" t="s">
        <v>61</v>
      </c>
    </row>
    <row r="7" spans="1:3" x14ac:dyDescent="0.25">
      <c r="A7" s="28" t="s">
        <v>54</v>
      </c>
      <c r="B7" s="55">
        <v>529.36676032811295</v>
      </c>
      <c r="C7" s="56">
        <v>530.59394565556295</v>
      </c>
    </row>
    <row r="8" spans="1:3" x14ac:dyDescent="0.25">
      <c r="A8" s="28" t="s">
        <v>55</v>
      </c>
      <c r="B8" s="55">
        <v>521.90551700761102</v>
      </c>
      <c r="C8" s="56">
        <v>528.54158438035904</v>
      </c>
    </row>
    <row r="9" spans="1:3" x14ac:dyDescent="0.25">
      <c r="A9" s="28" t="s">
        <v>56</v>
      </c>
      <c r="B9" s="55">
        <v>527.42264253580004</v>
      </c>
      <c r="C9" s="56">
        <v>530.596528409131</v>
      </c>
    </row>
    <row r="10" spans="1:3" x14ac:dyDescent="0.25">
      <c r="A10" s="28" t="s">
        <v>57</v>
      </c>
      <c r="B10" s="55">
        <v>526.61530232907705</v>
      </c>
      <c r="C10" s="56">
        <v>522.79313572481601</v>
      </c>
    </row>
    <row r="11" spans="1:3" x14ac:dyDescent="0.25">
      <c r="A11" s="28" t="s">
        <v>58</v>
      </c>
      <c r="B11" s="55">
        <v>529.69953392352295</v>
      </c>
      <c r="C11" s="56">
        <v>524.40050293443801</v>
      </c>
    </row>
    <row r="12" spans="1:3" x14ac:dyDescent="0.25">
      <c r="A12" s="28" t="s">
        <v>59</v>
      </c>
      <c r="B12" s="55">
        <v>523.88106734225096</v>
      </c>
      <c r="C12" s="56">
        <v>525.78285340288699</v>
      </c>
    </row>
    <row r="13" spans="1:3" x14ac:dyDescent="0.25">
      <c r="A13" s="28" t="s">
        <v>40</v>
      </c>
      <c r="B13" s="55">
        <v>520.57957802358897</v>
      </c>
      <c r="C13" s="56">
        <v>523.67812539180397</v>
      </c>
    </row>
    <row r="14" spans="1:3" x14ac:dyDescent="0.25">
      <c r="A14" s="28" t="s">
        <v>60</v>
      </c>
      <c r="B14" s="55">
        <v>516.47405957556498</v>
      </c>
      <c r="C14" s="56">
        <v>520.95228837937498</v>
      </c>
    </row>
    <row r="15" spans="1:3" x14ac:dyDescent="0.25">
      <c r="A15" s="29" t="s">
        <v>42</v>
      </c>
      <c r="B15" s="57">
        <v>513.83290153902499</v>
      </c>
      <c r="C15" s="58">
        <v>509.66351734520902</v>
      </c>
    </row>
    <row r="17" spans="1:8" x14ac:dyDescent="0.25">
      <c r="A17" s="631" t="s">
        <v>552</v>
      </c>
      <c r="B17" s="631"/>
      <c r="C17" s="631"/>
      <c r="D17" s="631"/>
      <c r="E17" s="631"/>
      <c r="F17" s="631"/>
      <c r="G17" s="631"/>
      <c r="H17" s="631"/>
    </row>
    <row r="18" spans="1:8" x14ac:dyDescent="0.25">
      <c r="A18" s="631"/>
      <c r="B18" s="631"/>
      <c r="C18" s="631"/>
      <c r="D18" s="631"/>
      <c r="E18" s="631"/>
      <c r="F18" s="631"/>
      <c r="G18" s="631"/>
      <c r="H18" s="631"/>
    </row>
    <row r="19" spans="1:8" x14ac:dyDescent="0.25">
      <c r="A19" s="631"/>
      <c r="B19" s="631"/>
      <c r="C19" s="631"/>
      <c r="D19" s="631"/>
      <c r="E19" s="631"/>
      <c r="F19" s="631"/>
      <c r="G19" s="631"/>
      <c r="H19" s="631"/>
    </row>
  </sheetData>
  <mergeCells count="2">
    <mergeCell ref="B4:C4"/>
    <mergeCell ref="A17:H19"/>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heetViews>
  <sheetFormatPr baseColWidth="10" defaultRowHeight="15" x14ac:dyDescent="0.25"/>
  <cols>
    <col min="1" max="1" width="15.140625" customWidth="1"/>
    <col min="2" max="2" width="19.28515625" customWidth="1"/>
  </cols>
  <sheetData>
    <row r="1" spans="1:12" x14ac:dyDescent="0.25">
      <c r="A1" s="5" t="s">
        <v>555</v>
      </c>
    </row>
    <row r="2" spans="1:12" x14ac:dyDescent="0.25">
      <c r="A2" s="8" t="s">
        <v>74</v>
      </c>
    </row>
    <row r="4" spans="1:12" x14ac:dyDescent="0.25">
      <c r="A4" s="33"/>
      <c r="B4" s="30" t="s">
        <v>49</v>
      </c>
      <c r="C4" s="19" t="s">
        <v>33</v>
      </c>
      <c r="D4" s="19" t="s">
        <v>54</v>
      </c>
      <c r="E4" s="19" t="s">
        <v>55</v>
      </c>
      <c r="F4" s="19" t="s">
        <v>56</v>
      </c>
      <c r="G4" s="19" t="s">
        <v>57</v>
      </c>
      <c r="H4" s="19" t="s">
        <v>58</v>
      </c>
      <c r="I4" s="19" t="s">
        <v>59</v>
      </c>
      <c r="J4" s="19" t="s">
        <v>40</v>
      </c>
      <c r="K4" s="19" t="s">
        <v>60</v>
      </c>
      <c r="L4" s="35" t="s">
        <v>42</v>
      </c>
    </row>
    <row r="5" spans="1:12" ht="26.25" x14ac:dyDescent="0.25">
      <c r="A5" s="682" t="s">
        <v>65</v>
      </c>
      <c r="B5" s="190" t="s">
        <v>260</v>
      </c>
      <c r="C5" s="67">
        <v>514.96998286061103</v>
      </c>
      <c r="D5" s="60"/>
      <c r="E5" s="60">
        <v>515.49455332191599</v>
      </c>
      <c r="F5" s="60" t="s">
        <v>61</v>
      </c>
      <c r="G5" s="60">
        <v>523.98948763071405</v>
      </c>
      <c r="H5" s="60">
        <v>519.46820425892099</v>
      </c>
      <c r="I5" s="60">
        <v>509.76021824788398</v>
      </c>
      <c r="J5" s="60">
        <v>522.53465825454498</v>
      </c>
      <c r="K5" s="60" t="s">
        <v>61</v>
      </c>
      <c r="L5" s="61">
        <v>513.83290153902499</v>
      </c>
    </row>
    <row r="6" spans="1:12" x14ac:dyDescent="0.25">
      <c r="A6" s="685"/>
      <c r="B6" s="191" t="s">
        <v>51</v>
      </c>
      <c r="C6" s="49">
        <v>520.30929999811599</v>
      </c>
      <c r="D6" s="62">
        <v>529.57971663698197</v>
      </c>
      <c r="E6" s="62">
        <v>519.61967267443299</v>
      </c>
      <c r="F6" s="62">
        <v>530.24200494171498</v>
      </c>
      <c r="G6" s="62">
        <v>511.12840954908103</v>
      </c>
      <c r="H6" s="62">
        <v>531.63668612590402</v>
      </c>
      <c r="I6" s="62">
        <v>519.62940276197003</v>
      </c>
      <c r="J6" s="62">
        <v>514.33584383966695</v>
      </c>
      <c r="K6" s="62">
        <v>510.575424070042</v>
      </c>
      <c r="L6" s="63" t="s">
        <v>61</v>
      </c>
    </row>
    <row r="7" spans="1:12" ht="26.25" x14ac:dyDescent="0.25">
      <c r="A7" s="686"/>
      <c r="B7" s="192" t="s">
        <v>261</v>
      </c>
      <c r="C7" s="51">
        <v>530.18748526869604</v>
      </c>
      <c r="D7" s="64">
        <v>529.30527214693598</v>
      </c>
      <c r="E7" s="64">
        <v>524.59988086490398</v>
      </c>
      <c r="F7" s="64">
        <v>525.01261489691296</v>
      </c>
      <c r="G7" s="64">
        <v>537.35566724702198</v>
      </c>
      <c r="H7" s="64">
        <v>533.89868791373397</v>
      </c>
      <c r="I7" s="64">
        <v>531.60607874208199</v>
      </c>
      <c r="J7" s="64">
        <v>525.00240155651102</v>
      </c>
      <c r="K7" s="64">
        <v>542.866240827561</v>
      </c>
      <c r="L7" s="65" t="s">
        <v>61</v>
      </c>
    </row>
    <row r="8" spans="1:12" ht="26.25" x14ac:dyDescent="0.25">
      <c r="A8" s="685" t="s">
        <v>66</v>
      </c>
      <c r="B8" s="190" t="s">
        <v>260</v>
      </c>
      <c r="C8" s="85">
        <v>21567.995739999202</v>
      </c>
      <c r="D8" s="91"/>
      <c r="E8" s="91">
        <v>811.000047</v>
      </c>
      <c r="F8" s="91" t="s">
        <v>61</v>
      </c>
      <c r="G8" s="91">
        <v>1656.0000439999901</v>
      </c>
      <c r="H8" s="91">
        <v>1170.0000239999999</v>
      </c>
      <c r="I8" s="91">
        <v>2109.0001050000001</v>
      </c>
      <c r="J8" s="91">
        <v>959.99507399999095</v>
      </c>
      <c r="K8" s="91" t="s">
        <v>61</v>
      </c>
      <c r="L8" s="92">
        <v>14862.0004459999</v>
      </c>
    </row>
    <row r="9" spans="1:12" x14ac:dyDescent="0.25">
      <c r="A9" s="685"/>
      <c r="B9" s="191" t="s">
        <v>51</v>
      </c>
      <c r="C9" s="85">
        <v>23406.602272</v>
      </c>
      <c r="D9" s="91">
        <v>546.00002800000004</v>
      </c>
      <c r="E9" s="91">
        <v>1106.0000199999999</v>
      </c>
      <c r="F9" s="91">
        <v>6971.0003199999701</v>
      </c>
      <c r="G9" s="91">
        <v>4768.0002249999698</v>
      </c>
      <c r="H9" s="91">
        <v>1584.0000769999999</v>
      </c>
      <c r="I9" s="91">
        <v>2727.0000880000098</v>
      </c>
      <c r="J9" s="91">
        <v>2572.6013980000198</v>
      </c>
      <c r="K9" s="91">
        <v>3132.0001159999902</v>
      </c>
      <c r="L9" s="63" t="s">
        <v>61</v>
      </c>
    </row>
    <row r="10" spans="1:12" ht="26.25" x14ac:dyDescent="0.25">
      <c r="A10" s="686"/>
      <c r="B10" s="192" t="s">
        <v>261</v>
      </c>
      <c r="C10" s="87">
        <v>31577.402422000301</v>
      </c>
      <c r="D10" s="93">
        <v>1891</v>
      </c>
      <c r="E10" s="93">
        <v>2868.0000690000002</v>
      </c>
      <c r="F10" s="93">
        <v>8155.0003479999496</v>
      </c>
      <c r="G10" s="93">
        <v>7280.0000849999697</v>
      </c>
      <c r="H10" s="93">
        <v>2120.0000610000002</v>
      </c>
      <c r="I10" s="93">
        <v>5356.0001099999899</v>
      </c>
      <c r="J10" s="93">
        <v>3207.4017409999401</v>
      </c>
      <c r="K10" s="93">
        <v>700.00000799999998</v>
      </c>
      <c r="L10" s="65" t="s">
        <v>61</v>
      </c>
    </row>
  </sheetData>
  <mergeCells count="2">
    <mergeCell ref="A5:A7"/>
    <mergeCell ref="A8:A1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baseColWidth="10" defaultRowHeight="15" x14ac:dyDescent="0.25"/>
  <cols>
    <col min="1" max="1" width="13.140625" customWidth="1"/>
    <col min="2" max="4" width="20.7109375" style="76" customWidth="1"/>
    <col min="5" max="5" width="9.7109375" customWidth="1"/>
  </cols>
  <sheetData>
    <row r="1" spans="1:8" x14ac:dyDescent="0.25">
      <c r="A1" s="272" t="s">
        <v>449</v>
      </c>
    </row>
    <row r="2" spans="1:8" x14ac:dyDescent="0.25">
      <c r="A2" s="8" t="s">
        <v>298</v>
      </c>
    </row>
    <row r="4" spans="1:8" x14ac:dyDescent="0.25">
      <c r="A4" s="41"/>
      <c r="B4" s="627" t="s">
        <v>63</v>
      </c>
      <c r="C4" s="628"/>
      <c r="D4" s="629"/>
    </row>
    <row r="5" spans="1:8" ht="25.5" x14ac:dyDescent="0.25">
      <c r="A5" s="30" t="s">
        <v>300</v>
      </c>
      <c r="B5" s="177" t="s">
        <v>305</v>
      </c>
      <c r="C5" s="121" t="s">
        <v>299</v>
      </c>
      <c r="D5" s="122" t="s">
        <v>306</v>
      </c>
      <c r="E5" s="21"/>
    </row>
    <row r="6" spans="1:8" x14ac:dyDescent="0.25">
      <c r="A6" s="189" t="s">
        <v>301</v>
      </c>
      <c r="B6" s="273">
        <v>2.1</v>
      </c>
      <c r="C6" s="274">
        <v>97.9</v>
      </c>
      <c r="D6" s="275" t="s">
        <v>61</v>
      </c>
      <c r="E6" s="21"/>
    </row>
    <row r="7" spans="1:8" x14ac:dyDescent="0.25">
      <c r="A7" s="189" t="s">
        <v>302</v>
      </c>
      <c r="B7" s="273">
        <v>76.7</v>
      </c>
      <c r="C7" s="274">
        <v>23.3</v>
      </c>
      <c r="D7" s="275" t="s">
        <v>61</v>
      </c>
      <c r="E7" s="14"/>
    </row>
    <row r="8" spans="1:8" x14ac:dyDescent="0.25">
      <c r="A8" s="189" t="s">
        <v>303</v>
      </c>
      <c r="B8" s="273">
        <v>93.9</v>
      </c>
      <c r="C8" s="274">
        <v>4.8</v>
      </c>
      <c r="D8" s="276">
        <v>1.3</v>
      </c>
      <c r="E8" s="14"/>
    </row>
    <row r="9" spans="1:8" x14ac:dyDescent="0.25">
      <c r="A9" s="189" t="s">
        <v>304</v>
      </c>
      <c r="B9" s="273">
        <v>96</v>
      </c>
      <c r="C9" s="274">
        <v>1.8</v>
      </c>
      <c r="D9" s="276">
        <v>2.2000000000000002</v>
      </c>
      <c r="E9" s="14"/>
    </row>
    <row r="10" spans="1:8" x14ac:dyDescent="0.25">
      <c r="A10" s="188" t="s">
        <v>307</v>
      </c>
      <c r="B10" s="277">
        <v>96.2</v>
      </c>
      <c r="C10" s="278">
        <v>1.4</v>
      </c>
      <c r="D10" s="279">
        <v>2.4</v>
      </c>
      <c r="E10" s="14"/>
    </row>
    <row r="11" spans="1:8" x14ac:dyDescent="0.25">
      <c r="A11" s="21"/>
      <c r="B11" s="207"/>
      <c r="C11" s="197"/>
      <c r="D11" s="207"/>
      <c r="E11" s="14"/>
    </row>
    <row r="12" spans="1:8" x14ac:dyDescent="0.25">
      <c r="A12" s="630" t="s">
        <v>450</v>
      </c>
      <c r="B12" s="630"/>
      <c r="C12" s="630"/>
      <c r="D12" s="630"/>
      <c r="E12" s="630"/>
      <c r="F12" s="630"/>
      <c r="G12" s="630"/>
      <c r="H12" s="630"/>
    </row>
    <row r="13" spans="1:8" x14ac:dyDescent="0.25">
      <c r="A13" s="630"/>
      <c r="B13" s="630"/>
      <c r="C13" s="630"/>
      <c r="D13" s="630"/>
      <c r="E13" s="630"/>
      <c r="F13" s="630"/>
      <c r="G13" s="630"/>
      <c r="H13" s="630"/>
    </row>
  </sheetData>
  <mergeCells count="2">
    <mergeCell ref="B4:D4"/>
    <mergeCell ref="A12:H13"/>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baseColWidth="10" defaultRowHeight="15" x14ac:dyDescent="0.25"/>
  <cols>
    <col min="1" max="1" width="15.28515625" customWidth="1"/>
    <col min="2" max="2" width="30.42578125" customWidth="1"/>
  </cols>
  <sheetData>
    <row r="1" spans="1:12" x14ac:dyDescent="0.25">
      <c r="A1" s="5" t="s">
        <v>554</v>
      </c>
    </row>
    <row r="2" spans="1:12" x14ac:dyDescent="0.25">
      <c r="A2" s="8" t="s">
        <v>74</v>
      </c>
    </row>
    <row r="4" spans="1:12" x14ac:dyDescent="0.25">
      <c r="A4" s="66"/>
      <c r="B4" s="27" t="s">
        <v>50</v>
      </c>
      <c r="C4" s="19" t="s">
        <v>33</v>
      </c>
      <c r="D4" s="19" t="s">
        <v>54</v>
      </c>
      <c r="E4" s="19" t="s">
        <v>55</v>
      </c>
      <c r="F4" s="19" t="s">
        <v>56</v>
      </c>
      <c r="G4" s="19" t="s">
        <v>57</v>
      </c>
      <c r="H4" s="19" t="s">
        <v>58</v>
      </c>
      <c r="I4" s="19" t="s">
        <v>59</v>
      </c>
      <c r="J4" s="19" t="s">
        <v>40</v>
      </c>
      <c r="K4" s="19" t="s">
        <v>60</v>
      </c>
      <c r="L4" s="35" t="s">
        <v>42</v>
      </c>
    </row>
    <row r="5" spans="1:12" x14ac:dyDescent="0.25">
      <c r="A5" s="689" t="s">
        <v>65</v>
      </c>
      <c r="B5" s="27" t="s">
        <v>557</v>
      </c>
      <c r="C5" s="67">
        <v>539.25923244447495</v>
      </c>
      <c r="D5" s="67">
        <v>532.67884783455997</v>
      </c>
      <c r="E5" s="67">
        <v>527.358651535631</v>
      </c>
      <c r="F5" s="67">
        <v>535.27070344415699</v>
      </c>
      <c r="G5" s="67">
        <v>540.95008172658402</v>
      </c>
      <c r="H5" s="67">
        <v>542.24734216706599</v>
      </c>
      <c r="I5" s="67">
        <v>537.13853447408405</v>
      </c>
      <c r="J5" s="67">
        <v>532.27864158546197</v>
      </c>
      <c r="K5" s="67">
        <v>539.04664036695397</v>
      </c>
      <c r="L5" s="68">
        <v>570.43167924587203</v>
      </c>
    </row>
    <row r="6" spans="1:12" x14ac:dyDescent="0.25">
      <c r="A6" s="690"/>
      <c r="B6" s="28" t="s">
        <v>546</v>
      </c>
      <c r="C6" s="49">
        <v>519.52407519660403</v>
      </c>
      <c r="D6" s="49">
        <v>527.123483006078</v>
      </c>
      <c r="E6" s="49">
        <v>512.61331578650402</v>
      </c>
      <c r="F6" s="49">
        <v>515.31130921926297</v>
      </c>
      <c r="G6" s="49">
        <v>522.00327598996103</v>
      </c>
      <c r="H6" s="49">
        <v>536.13381794535906</v>
      </c>
      <c r="I6" s="49">
        <v>510.67887683912801</v>
      </c>
      <c r="J6" s="49">
        <v>509.64685571101501</v>
      </c>
      <c r="K6" s="49">
        <v>509.54592192211902</v>
      </c>
      <c r="L6" s="50">
        <v>536.30461401817604</v>
      </c>
    </row>
    <row r="7" spans="1:12" x14ac:dyDescent="0.25">
      <c r="A7" s="690"/>
      <c r="B7" s="28" t="s">
        <v>547</v>
      </c>
      <c r="C7" s="49">
        <v>496.99879649769503</v>
      </c>
      <c r="D7" s="49">
        <v>496.99165800716997</v>
      </c>
      <c r="E7" s="49">
        <v>476.51117163486202</v>
      </c>
      <c r="F7" s="49">
        <v>486.16713628959599</v>
      </c>
      <c r="G7" s="49">
        <v>493.16258356580602</v>
      </c>
      <c r="H7" s="49">
        <v>491.93597339291199</v>
      </c>
      <c r="I7" s="49">
        <v>478.71674177478599</v>
      </c>
      <c r="J7" s="49">
        <v>481.94609895857099</v>
      </c>
      <c r="K7" s="49">
        <v>485.142368195323</v>
      </c>
      <c r="L7" s="50">
        <v>510.14446265237802</v>
      </c>
    </row>
    <row r="8" spans="1:12" x14ac:dyDescent="0.25">
      <c r="A8" s="691"/>
      <c r="B8" s="29" t="s">
        <v>548</v>
      </c>
      <c r="C8" s="51">
        <v>460.697567458538</v>
      </c>
      <c r="D8" s="51">
        <v>492.88</v>
      </c>
      <c r="E8" s="51">
        <v>468.815566433566</v>
      </c>
      <c r="F8" s="51">
        <v>457.49533339422499</v>
      </c>
      <c r="G8" s="51">
        <v>470.09093914861199</v>
      </c>
      <c r="H8" s="51">
        <v>477.85834121363001</v>
      </c>
      <c r="I8" s="51">
        <v>431.69046868066903</v>
      </c>
      <c r="J8" s="51">
        <v>439.34205068721099</v>
      </c>
      <c r="K8" s="51">
        <v>461.41209316960402</v>
      </c>
      <c r="L8" s="52">
        <v>460.46280898264803</v>
      </c>
    </row>
    <row r="9" spans="1:12" x14ac:dyDescent="0.25">
      <c r="A9" s="690" t="s">
        <v>66</v>
      </c>
      <c r="B9" s="28" t="s">
        <v>545</v>
      </c>
      <c r="C9" s="85">
        <v>46417.671933995902</v>
      </c>
      <c r="D9" s="85">
        <v>1916.000016</v>
      </c>
      <c r="E9" s="85">
        <v>3827.0001010000101</v>
      </c>
      <c r="F9" s="85">
        <v>11055.000426999901</v>
      </c>
      <c r="G9" s="85">
        <v>8812.0001809999194</v>
      </c>
      <c r="H9" s="85">
        <v>3172.0000909999999</v>
      </c>
      <c r="I9" s="85">
        <v>7446.0001849999599</v>
      </c>
      <c r="J9" s="85">
        <v>4506.6707679999799</v>
      </c>
      <c r="K9" s="85">
        <v>1658.0000299999899</v>
      </c>
      <c r="L9" s="86">
        <v>4025.0001350000002</v>
      </c>
    </row>
    <row r="10" spans="1:12" x14ac:dyDescent="0.25">
      <c r="A10" s="690"/>
      <c r="B10" s="28" t="s">
        <v>546</v>
      </c>
      <c r="C10" s="85">
        <v>14085.3668429996</v>
      </c>
      <c r="D10" s="85">
        <v>350.00000599999998</v>
      </c>
      <c r="E10" s="85">
        <v>657.00002500000005</v>
      </c>
      <c r="F10" s="85">
        <v>3140.00018800001</v>
      </c>
      <c r="G10" s="85">
        <v>2380.0000810000001</v>
      </c>
      <c r="H10" s="85">
        <v>676.00003900000002</v>
      </c>
      <c r="I10" s="85">
        <v>1651.000043</v>
      </c>
      <c r="J10" s="85">
        <v>1325.3663220000201</v>
      </c>
      <c r="K10" s="85">
        <v>1490.000051</v>
      </c>
      <c r="L10" s="86">
        <v>2416.0000879999998</v>
      </c>
    </row>
    <row r="11" spans="1:12" x14ac:dyDescent="0.25">
      <c r="A11" s="690"/>
      <c r="B11" s="28" t="s">
        <v>547</v>
      </c>
      <c r="C11" s="85">
        <v>7848.8776140001301</v>
      </c>
      <c r="D11" s="85">
        <v>165.00000600000001</v>
      </c>
      <c r="E11" s="85">
        <v>158.00001</v>
      </c>
      <c r="F11" s="85">
        <v>571.00004400000103</v>
      </c>
      <c r="G11" s="85">
        <v>1155.000027</v>
      </c>
      <c r="H11" s="85">
        <v>642.00002700000096</v>
      </c>
      <c r="I11" s="85">
        <v>511.00002700000101</v>
      </c>
      <c r="J11" s="85">
        <v>833.87734699999305</v>
      </c>
      <c r="K11" s="85">
        <v>445.00003500000099</v>
      </c>
      <c r="L11" s="86">
        <v>3368.0000909999799</v>
      </c>
    </row>
    <row r="12" spans="1:12" x14ac:dyDescent="0.25">
      <c r="A12" s="691"/>
      <c r="B12" s="29" t="s">
        <v>548</v>
      </c>
      <c r="C12" s="87">
        <v>8200.0840430000098</v>
      </c>
      <c r="D12" s="87">
        <v>6</v>
      </c>
      <c r="E12" s="87">
        <v>143</v>
      </c>
      <c r="F12" s="87">
        <v>360.00000899999998</v>
      </c>
      <c r="G12" s="87">
        <v>1357.0000649999899</v>
      </c>
      <c r="H12" s="87">
        <v>384.00000500000101</v>
      </c>
      <c r="I12" s="87">
        <v>584.00004800000204</v>
      </c>
      <c r="J12" s="87">
        <v>74.083776</v>
      </c>
      <c r="K12" s="87">
        <v>239.00000800000001</v>
      </c>
      <c r="L12" s="88">
        <v>5053.0001320000201</v>
      </c>
    </row>
  </sheetData>
  <mergeCells count="2">
    <mergeCell ref="A5:A8"/>
    <mergeCell ref="A9:A12"/>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heetViews>
  <sheetFormatPr baseColWidth="10" defaultRowHeight="15" x14ac:dyDescent="0.25"/>
  <cols>
    <col min="1" max="1" width="21" customWidth="1"/>
    <col min="3" max="7" width="12.5703125" bestFit="1" customWidth="1"/>
    <col min="8" max="12" width="11.5703125" bestFit="1" customWidth="1"/>
    <col min="13" max="13" width="16.5703125" customWidth="1"/>
  </cols>
  <sheetData>
    <row r="1" spans="1:14" x14ac:dyDescent="0.25">
      <c r="A1" s="5" t="s">
        <v>89</v>
      </c>
    </row>
    <row r="2" spans="1:14" x14ac:dyDescent="0.25">
      <c r="A2" s="8" t="s">
        <v>90</v>
      </c>
    </row>
    <row r="4" spans="1:14" x14ac:dyDescent="0.25">
      <c r="A4" s="353"/>
      <c r="B4" s="221"/>
      <c r="C4" s="627" t="s">
        <v>126</v>
      </c>
      <c r="D4" s="628"/>
      <c r="E4" s="628"/>
      <c r="F4" s="628"/>
      <c r="G4" s="628"/>
      <c r="H4" s="628"/>
      <c r="I4" s="628"/>
      <c r="J4" s="628"/>
      <c r="K4" s="628"/>
      <c r="L4" s="628"/>
      <c r="M4" s="628"/>
      <c r="N4" s="629"/>
    </row>
    <row r="5" spans="1:14" x14ac:dyDescent="0.25">
      <c r="A5" s="66"/>
      <c r="B5" s="354"/>
      <c r="C5" s="654" t="s">
        <v>124</v>
      </c>
      <c r="D5" s="655"/>
      <c r="E5" s="655"/>
      <c r="F5" s="655"/>
      <c r="G5" s="656"/>
      <c r="H5" s="654" t="s">
        <v>125</v>
      </c>
      <c r="I5" s="655"/>
      <c r="J5" s="655"/>
      <c r="K5" s="655"/>
      <c r="L5" s="656"/>
      <c r="M5" s="702" t="s">
        <v>123</v>
      </c>
      <c r="N5" s="704" t="s">
        <v>70</v>
      </c>
    </row>
    <row r="6" spans="1:14" x14ac:dyDescent="0.25">
      <c r="A6" s="267"/>
      <c r="B6" s="40"/>
      <c r="C6" s="267" t="s">
        <v>118</v>
      </c>
      <c r="D6" s="25" t="s">
        <v>119</v>
      </c>
      <c r="E6" s="25" t="s">
        <v>120</v>
      </c>
      <c r="F6" s="25" t="s">
        <v>121</v>
      </c>
      <c r="G6" s="40" t="s">
        <v>122</v>
      </c>
      <c r="H6" s="267" t="s">
        <v>118</v>
      </c>
      <c r="I6" s="25" t="s">
        <v>119</v>
      </c>
      <c r="J6" s="25" t="s">
        <v>120</v>
      </c>
      <c r="K6" s="25" t="s">
        <v>121</v>
      </c>
      <c r="L6" s="40" t="s">
        <v>122</v>
      </c>
      <c r="M6" s="703"/>
      <c r="N6" s="705"/>
    </row>
    <row r="7" spans="1:14" x14ac:dyDescent="0.25">
      <c r="A7" s="268" t="s">
        <v>166</v>
      </c>
      <c r="B7" s="22" t="s">
        <v>117</v>
      </c>
      <c r="C7" s="98">
        <v>435.423722</v>
      </c>
      <c r="D7" s="49">
        <v>522.15936999999997</v>
      </c>
      <c r="E7" s="49">
        <v>571.52943200000004</v>
      </c>
      <c r="F7" s="49">
        <v>617.45464600000003</v>
      </c>
      <c r="G7" s="50">
        <v>677.89234599999997</v>
      </c>
      <c r="H7" s="13">
        <v>9.49938604534176</v>
      </c>
      <c r="I7" s="14">
        <v>3.5111657781611965</v>
      </c>
      <c r="J7" s="14">
        <v>2.7349322849851352</v>
      </c>
      <c r="K7" s="14">
        <v>2.9604499088308049</v>
      </c>
      <c r="L7" s="23">
        <v>3.4581143236113787</v>
      </c>
      <c r="M7" s="46">
        <f t="shared" ref="M7:M31" si="0">G7-C7</f>
        <v>242.46862399999998</v>
      </c>
      <c r="N7" s="100">
        <v>566.59634903294204</v>
      </c>
    </row>
    <row r="8" spans="1:14" x14ac:dyDescent="0.25">
      <c r="A8" s="268" t="s">
        <v>150</v>
      </c>
      <c r="B8" s="22" t="s">
        <v>116</v>
      </c>
      <c r="C8" s="98">
        <v>449.45837999999992</v>
      </c>
      <c r="D8" s="49">
        <v>525.83932199999992</v>
      </c>
      <c r="E8" s="49">
        <v>570.75224400000002</v>
      </c>
      <c r="F8" s="49">
        <v>611.53585199999998</v>
      </c>
      <c r="G8" s="50">
        <v>667.24877800000002</v>
      </c>
      <c r="H8" s="13">
        <v>6.9007758771177281</v>
      </c>
      <c r="I8" s="14">
        <v>2.6608181785296998</v>
      </c>
      <c r="J8" s="14">
        <v>2.2981848248706966</v>
      </c>
      <c r="K8" s="14">
        <v>2.0009213598375419</v>
      </c>
      <c r="L8" s="23">
        <v>2.4317314056580304</v>
      </c>
      <c r="M8" s="44">
        <f t="shared" si="0"/>
        <v>217.7903980000001</v>
      </c>
      <c r="N8" s="101">
        <v>566.00701513541276</v>
      </c>
    </row>
    <row r="9" spans="1:14" x14ac:dyDescent="0.25">
      <c r="A9" s="268" t="s">
        <v>170</v>
      </c>
      <c r="B9" s="22" t="s">
        <v>114</v>
      </c>
      <c r="C9" s="98">
        <v>435.98343999999997</v>
      </c>
      <c r="D9" s="49">
        <v>520.65945399999987</v>
      </c>
      <c r="E9" s="49">
        <v>569.44234600000004</v>
      </c>
      <c r="F9" s="49">
        <v>614.87615800000003</v>
      </c>
      <c r="G9" s="50">
        <v>674.68606000000011</v>
      </c>
      <c r="H9" s="13">
        <v>5.1973751423349128</v>
      </c>
      <c r="I9" s="14">
        <v>3.264770246388816</v>
      </c>
      <c r="J9" s="14">
        <v>2.6659382597101073</v>
      </c>
      <c r="K9" s="14">
        <v>2.385052752226676</v>
      </c>
      <c r="L9" s="23">
        <v>4.4281810898889686</v>
      </c>
      <c r="M9" s="44">
        <f t="shared" si="0"/>
        <v>238.70262000000014</v>
      </c>
      <c r="N9" s="101">
        <v>564.62627662324826</v>
      </c>
    </row>
    <row r="10" spans="1:14" x14ac:dyDescent="0.25">
      <c r="A10" s="268" t="s">
        <v>751</v>
      </c>
      <c r="B10" s="22" t="s">
        <v>113</v>
      </c>
      <c r="C10" s="98">
        <v>420.45976000000007</v>
      </c>
      <c r="D10" s="49">
        <v>515.94926599999997</v>
      </c>
      <c r="E10" s="49">
        <v>570.54399599999999</v>
      </c>
      <c r="F10" s="49">
        <v>619.05911200000003</v>
      </c>
      <c r="G10" s="50">
        <v>687.08884</v>
      </c>
      <c r="H10" s="13">
        <v>7.0759389963643953</v>
      </c>
      <c r="I10" s="14">
        <v>2.8328419876629272</v>
      </c>
      <c r="J10" s="14">
        <v>2.3646274562045315</v>
      </c>
      <c r="K10" s="14">
        <v>3.1318560512296858</v>
      </c>
      <c r="L10" s="23">
        <v>3.0180739611364964</v>
      </c>
      <c r="M10" s="44">
        <f t="shared" si="0"/>
        <v>266.62907999999993</v>
      </c>
      <c r="N10" s="101">
        <v>564.62065525695732</v>
      </c>
    </row>
    <row r="11" spans="1:14" x14ac:dyDescent="0.25">
      <c r="A11" s="268" t="s">
        <v>111</v>
      </c>
      <c r="B11" s="22" t="s">
        <v>112</v>
      </c>
      <c r="C11" s="98">
        <v>421.37711400000001</v>
      </c>
      <c r="D11" s="49">
        <v>507.99562600000002</v>
      </c>
      <c r="E11" s="49">
        <v>563.97038400000008</v>
      </c>
      <c r="F11" s="49">
        <v>613.26413799999989</v>
      </c>
      <c r="G11" s="50">
        <v>679.99257599999999</v>
      </c>
      <c r="H11" s="13">
        <v>6.4096529067856629</v>
      </c>
      <c r="I11" s="14">
        <v>3.1001917109778945</v>
      </c>
      <c r="J11" s="14">
        <v>2.1277781056623342</v>
      </c>
      <c r="K11" s="14">
        <v>2.2472128504136037</v>
      </c>
      <c r="L11" s="23">
        <v>3.3342745008106327</v>
      </c>
      <c r="M11" s="44">
        <f t="shared" si="0"/>
        <v>258.61546199999998</v>
      </c>
      <c r="N11" s="101">
        <v>558.68161928298389</v>
      </c>
    </row>
    <row r="12" spans="1:14" x14ac:dyDescent="0.25">
      <c r="A12" s="268" t="s">
        <v>179</v>
      </c>
      <c r="B12" s="22" t="s">
        <v>110</v>
      </c>
      <c r="C12" s="98">
        <v>450.57927600000005</v>
      </c>
      <c r="D12" s="49">
        <v>518.05727999999988</v>
      </c>
      <c r="E12" s="49">
        <v>560.58023799999989</v>
      </c>
      <c r="F12" s="49">
        <v>600.73570199999995</v>
      </c>
      <c r="G12" s="50">
        <v>655.93680800000004</v>
      </c>
      <c r="H12" s="13">
        <v>4.966908309760302</v>
      </c>
      <c r="I12" s="14">
        <v>2.4143892062321286</v>
      </c>
      <c r="J12" s="14">
        <v>2.2595765148439058</v>
      </c>
      <c r="K12" s="14">
        <v>2.3381244267989385</v>
      </c>
      <c r="L12" s="23">
        <v>2.262120517115338</v>
      </c>
      <c r="M12" s="44">
        <f t="shared" si="0"/>
        <v>205.35753199999999</v>
      </c>
      <c r="N12" s="101">
        <v>557.75090028725685</v>
      </c>
    </row>
    <row r="13" spans="1:14" x14ac:dyDescent="0.25">
      <c r="A13" s="268" t="s">
        <v>176</v>
      </c>
      <c r="B13" s="22" t="s">
        <v>109</v>
      </c>
      <c r="C13" s="98">
        <v>434.35308800000001</v>
      </c>
      <c r="D13" s="49">
        <v>514.94494199999997</v>
      </c>
      <c r="E13" s="49">
        <v>560.58026200000006</v>
      </c>
      <c r="F13" s="49">
        <v>601.01862800000004</v>
      </c>
      <c r="G13" s="50">
        <v>656.39916599999992</v>
      </c>
      <c r="H13" s="13">
        <v>5.6646129651295887</v>
      </c>
      <c r="I13" s="14">
        <v>3.1116296407210911</v>
      </c>
      <c r="J13" s="14">
        <v>2.7649555915808341</v>
      </c>
      <c r="K13" s="14">
        <v>3.1704559602372648</v>
      </c>
      <c r="L13" s="23">
        <v>3.4821154739749569</v>
      </c>
      <c r="M13" s="44">
        <f t="shared" si="0"/>
        <v>222.04607799999991</v>
      </c>
      <c r="N13" s="101">
        <v>555.16018551824152</v>
      </c>
    </row>
    <row r="14" spans="1:14" x14ac:dyDescent="0.25">
      <c r="A14" s="268" t="s">
        <v>183</v>
      </c>
      <c r="B14" s="22" t="s">
        <v>108</v>
      </c>
      <c r="C14" s="98">
        <v>421.26941599999998</v>
      </c>
      <c r="D14" s="49">
        <v>506.36783400000002</v>
      </c>
      <c r="E14" s="49">
        <v>560.04472599999986</v>
      </c>
      <c r="F14" s="49">
        <v>605.75006599999995</v>
      </c>
      <c r="G14" s="50">
        <v>668.20207800000003</v>
      </c>
      <c r="H14" s="13">
        <v>5.4758061715592063</v>
      </c>
      <c r="I14" s="14">
        <v>4.6303813057637448</v>
      </c>
      <c r="J14" s="14">
        <v>3.6152234088388022</v>
      </c>
      <c r="K14" s="14">
        <v>3.5895295466726442</v>
      </c>
      <c r="L14" s="23">
        <v>4.0254201756032923</v>
      </c>
      <c r="M14" s="44">
        <f t="shared" si="0"/>
        <v>246.93266200000005</v>
      </c>
      <c r="N14" s="101">
        <v>554.16033876865697</v>
      </c>
    </row>
    <row r="15" spans="1:14" x14ac:dyDescent="0.25">
      <c r="A15" s="268" t="s">
        <v>280</v>
      </c>
      <c r="B15" s="22" t="s">
        <v>107</v>
      </c>
      <c r="C15" s="98">
        <v>398.24341399999997</v>
      </c>
      <c r="D15" s="49">
        <v>500.56725400000005</v>
      </c>
      <c r="E15" s="49">
        <v>558.91378399999996</v>
      </c>
      <c r="F15" s="49">
        <v>610.652648</v>
      </c>
      <c r="G15" s="50">
        <v>677.88522599999999</v>
      </c>
      <c r="H15" s="13">
        <v>11.044838664152872</v>
      </c>
      <c r="I15" s="14">
        <v>6.4660985636290729</v>
      </c>
      <c r="J15" s="14">
        <v>4.7595963002807737</v>
      </c>
      <c r="K15" s="14">
        <v>3.4819212256818806</v>
      </c>
      <c r="L15" s="23">
        <v>4.1111720190009429</v>
      </c>
      <c r="M15" s="44">
        <f t="shared" si="0"/>
        <v>279.64181200000002</v>
      </c>
      <c r="N15" s="101">
        <v>551.53911754515286</v>
      </c>
    </row>
    <row r="16" spans="1:14" x14ac:dyDescent="0.25">
      <c r="A16" s="268" t="s">
        <v>184</v>
      </c>
      <c r="B16" s="22" t="s">
        <v>106</v>
      </c>
      <c r="C16" s="98">
        <v>423.94488199999995</v>
      </c>
      <c r="D16" s="49">
        <v>505.62813800000004</v>
      </c>
      <c r="E16" s="49">
        <v>552.99778200000003</v>
      </c>
      <c r="F16" s="49">
        <v>595.18376799999999</v>
      </c>
      <c r="G16" s="50">
        <v>654.1987059999999</v>
      </c>
      <c r="H16" s="13">
        <v>6.5679437270765169</v>
      </c>
      <c r="I16" s="14">
        <v>3.9011258079475035</v>
      </c>
      <c r="J16" s="14">
        <v>3.056783332124438</v>
      </c>
      <c r="K16" s="14">
        <v>3.993269459158022</v>
      </c>
      <c r="L16" s="23">
        <v>3.9756406707744785</v>
      </c>
      <c r="M16" s="44">
        <f t="shared" si="0"/>
        <v>230.25382399999995</v>
      </c>
      <c r="N16" s="101">
        <v>548.27838678967305</v>
      </c>
    </row>
    <row r="17" spans="1:14" x14ac:dyDescent="0.25">
      <c r="A17" s="268" t="s">
        <v>182</v>
      </c>
      <c r="B17" s="22" t="s">
        <v>105</v>
      </c>
      <c r="C17" s="98">
        <v>431.881934</v>
      </c>
      <c r="D17" s="49">
        <v>507.87189199999995</v>
      </c>
      <c r="E17" s="49">
        <v>552.927368</v>
      </c>
      <c r="F17" s="49">
        <v>592.38784599999997</v>
      </c>
      <c r="G17" s="50">
        <v>647.41275399999995</v>
      </c>
      <c r="H17" s="13">
        <v>6.2232189712901862</v>
      </c>
      <c r="I17" s="14">
        <v>3.1538459213195615</v>
      </c>
      <c r="J17" s="14">
        <v>2.6181004485989501</v>
      </c>
      <c r="K17" s="14">
        <v>2.3574907300361461</v>
      </c>
      <c r="L17" s="23">
        <v>3.0569082012297537</v>
      </c>
      <c r="M17" s="44">
        <f t="shared" si="0"/>
        <v>215.53081999999995</v>
      </c>
      <c r="N17" s="101">
        <v>548.00689033839831</v>
      </c>
    </row>
    <row r="18" spans="1:14" x14ac:dyDescent="0.25">
      <c r="A18" s="268" t="s">
        <v>169</v>
      </c>
      <c r="B18" s="22" t="s">
        <v>104</v>
      </c>
      <c r="C18" s="98">
        <v>425.41028400000005</v>
      </c>
      <c r="D18" s="49">
        <v>507.21171599999997</v>
      </c>
      <c r="E18" s="49">
        <v>553.46747199999993</v>
      </c>
      <c r="F18" s="49">
        <v>594.23970199999997</v>
      </c>
      <c r="G18" s="50">
        <v>650.11241800000005</v>
      </c>
      <c r="H18" s="13">
        <v>6.2968953379483823</v>
      </c>
      <c r="I18" s="14">
        <v>2.9681483936195279</v>
      </c>
      <c r="J18" s="14">
        <v>2.5658839742716029</v>
      </c>
      <c r="K18" s="14">
        <v>2.5292722043472802</v>
      </c>
      <c r="L18" s="23">
        <v>3.8855401961868599</v>
      </c>
      <c r="M18" s="44">
        <f t="shared" si="0"/>
        <v>224.702134</v>
      </c>
      <c r="N18" s="101">
        <v>547.49236931295707</v>
      </c>
    </row>
    <row r="19" spans="1:14" x14ac:dyDescent="0.25">
      <c r="A19" s="165" t="s">
        <v>163</v>
      </c>
      <c r="B19" s="166" t="s">
        <v>103</v>
      </c>
      <c r="C19" s="422">
        <v>440.7520780000001</v>
      </c>
      <c r="D19" s="423">
        <v>507.50370399999991</v>
      </c>
      <c r="E19" s="423">
        <v>547.54464200000007</v>
      </c>
      <c r="F19" s="423">
        <v>585.58645200000001</v>
      </c>
      <c r="G19" s="424">
        <v>638.89386400000001</v>
      </c>
      <c r="H19" s="143">
        <v>5.3951811337668509</v>
      </c>
      <c r="I19" s="140">
        <v>2.5113006745621287</v>
      </c>
      <c r="J19" s="140">
        <v>2.3632954454392676</v>
      </c>
      <c r="K19" s="140">
        <v>2.0669259615293227</v>
      </c>
      <c r="L19" s="144">
        <v>2.8524848066914532</v>
      </c>
      <c r="M19" s="425">
        <f t="shared" si="0"/>
        <v>198.14178599999991</v>
      </c>
      <c r="N19" s="426">
        <v>544.88365768881624</v>
      </c>
    </row>
    <row r="20" spans="1:14" x14ac:dyDescent="0.25">
      <c r="A20" s="165" t="s">
        <v>562</v>
      </c>
      <c r="B20" s="166" t="s">
        <v>102</v>
      </c>
      <c r="C20" s="422">
        <v>424.34130599999997</v>
      </c>
      <c r="D20" s="423">
        <v>502.59882800000003</v>
      </c>
      <c r="E20" s="423">
        <v>548.26376600000003</v>
      </c>
      <c r="F20" s="423">
        <v>589.73334799999998</v>
      </c>
      <c r="G20" s="424">
        <v>645.18323799999996</v>
      </c>
      <c r="H20" s="143">
        <v>6.9816437036657906</v>
      </c>
      <c r="I20" s="140">
        <v>2.7822964485931201</v>
      </c>
      <c r="J20" s="140">
        <v>1.7859857168006243</v>
      </c>
      <c r="K20" s="140">
        <v>2.3337984067125097</v>
      </c>
      <c r="L20" s="144">
        <v>3.5500464063071164</v>
      </c>
      <c r="M20" s="425">
        <f t="shared" si="0"/>
        <v>220.84193199999999</v>
      </c>
      <c r="N20" s="426">
        <v>543.3481501760499</v>
      </c>
    </row>
    <row r="21" spans="1:14" x14ac:dyDescent="0.25">
      <c r="A21" s="165" t="s">
        <v>157</v>
      </c>
      <c r="B21" s="166" t="s">
        <v>101</v>
      </c>
      <c r="C21" s="422">
        <v>413.14644399999997</v>
      </c>
      <c r="D21" s="423">
        <v>498.38730199999998</v>
      </c>
      <c r="E21" s="423">
        <v>548.62785199999996</v>
      </c>
      <c r="F21" s="423">
        <v>591.96019999999999</v>
      </c>
      <c r="G21" s="424">
        <v>651.09128200000009</v>
      </c>
      <c r="H21" s="143">
        <v>6.2827055673663414</v>
      </c>
      <c r="I21" s="140">
        <v>3.8164773185732632</v>
      </c>
      <c r="J21" s="140">
        <v>2.2834584202923636</v>
      </c>
      <c r="K21" s="140">
        <v>2.1591171190373388</v>
      </c>
      <c r="L21" s="144">
        <v>3.6446323186097236</v>
      </c>
      <c r="M21" s="425">
        <f t="shared" si="0"/>
        <v>237.94483800000012</v>
      </c>
      <c r="N21" s="426">
        <v>542.46610046034652</v>
      </c>
    </row>
    <row r="22" spans="1:14" x14ac:dyDescent="0.25">
      <c r="A22" s="165" t="s">
        <v>33</v>
      </c>
      <c r="B22" s="166" t="s">
        <v>100</v>
      </c>
      <c r="C22" s="422">
        <v>426.52370599999995</v>
      </c>
      <c r="D22" s="423">
        <v>499.71652999999998</v>
      </c>
      <c r="E22" s="423">
        <v>545.47636999999997</v>
      </c>
      <c r="F22" s="423">
        <v>586.412374</v>
      </c>
      <c r="G22" s="424">
        <v>640.10596999999996</v>
      </c>
      <c r="H22" s="143">
        <v>4.3784452460532375</v>
      </c>
      <c r="I22" s="140">
        <v>2.860448282556435</v>
      </c>
      <c r="J22" s="140">
        <v>2.4148500930389103</v>
      </c>
      <c r="K22" s="140">
        <v>2.2319175724465881</v>
      </c>
      <c r="L22" s="144">
        <v>3.6437592875010973</v>
      </c>
      <c r="M22" s="425">
        <f t="shared" si="0"/>
        <v>213.58226400000001</v>
      </c>
      <c r="N22" s="426">
        <v>540.7961133516427</v>
      </c>
    </row>
    <row r="23" spans="1:14" x14ac:dyDescent="0.25">
      <c r="A23" s="165" t="s">
        <v>99</v>
      </c>
      <c r="B23" s="166" t="s">
        <v>99</v>
      </c>
      <c r="C23" s="422">
        <v>414.04902300000003</v>
      </c>
      <c r="D23" s="423">
        <v>496.63338466666659</v>
      </c>
      <c r="E23" s="423">
        <v>545.53432199999997</v>
      </c>
      <c r="F23" s="423">
        <v>589.31083475000003</v>
      </c>
      <c r="G23" s="424">
        <v>648.26430991666666</v>
      </c>
      <c r="H23" s="143">
        <v>1.4745363814026395</v>
      </c>
      <c r="I23" s="140">
        <v>0.69353286945839121</v>
      </c>
      <c r="J23" s="140">
        <v>0.53902228190065649</v>
      </c>
      <c r="K23" s="140">
        <v>0.54079814846993535</v>
      </c>
      <c r="L23" s="144">
        <v>0.70891125027187607</v>
      </c>
      <c r="M23" s="425">
        <f t="shared" si="0"/>
        <v>234.21528691666663</v>
      </c>
      <c r="N23" s="426">
        <v>540.32823781893751</v>
      </c>
    </row>
    <row r="24" spans="1:14" x14ac:dyDescent="0.25">
      <c r="A24" s="165" t="s">
        <v>162</v>
      </c>
      <c r="B24" s="166" t="s">
        <v>98</v>
      </c>
      <c r="C24" s="422">
        <v>395.11048800000003</v>
      </c>
      <c r="D24" s="423">
        <v>492.53826399999997</v>
      </c>
      <c r="E24" s="423">
        <v>544.45488999999998</v>
      </c>
      <c r="F24" s="423">
        <v>590.55304799999999</v>
      </c>
      <c r="G24" s="424">
        <v>651.77855799999998</v>
      </c>
      <c r="H24" s="143">
        <v>11.540262638754545</v>
      </c>
      <c r="I24" s="140">
        <v>4.2370729791987225</v>
      </c>
      <c r="J24" s="140">
        <v>2.7726401009218127</v>
      </c>
      <c r="K24" s="140">
        <v>2.832375236787009</v>
      </c>
      <c r="L24" s="144">
        <v>4.2978370650309641</v>
      </c>
      <c r="M24" s="425">
        <f t="shared" si="0"/>
        <v>256.66806999999994</v>
      </c>
      <c r="N24" s="426">
        <v>537.32537888438719</v>
      </c>
    </row>
    <row r="25" spans="1:14" x14ac:dyDescent="0.25">
      <c r="A25" s="165" t="s">
        <v>276</v>
      </c>
      <c r="B25" s="166" t="s">
        <v>97</v>
      </c>
      <c r="C25" s="422">
        <v>381.43300399999998</v>
      </c>
      <c r="D25" s="423">
        <v>492.96189400000003</v>
      </c>
      <c r="E25" s="423">
        <v>545.46651799999995</v>
      </c>
      <c r="F25" s="423">
        <v>589.43521599999997</v>
      </c>
      <c r="G25" s="424">
        <v>646.85833200000002</v>
      </c>
      <c r="H25" s="143">
        <v>15.526745175113682</v>
      </c>
      <c r="I25" s="140">
        <v>3.8467062889459016</v>
      </c>
      <c r="J25" s="140">
        <v>2.551129664384773</v>
      </c>
      <c r="K25" s="140">
        <v>2.7043708213845128</v>
      </c>
      <c r="L25" s="144">
        <v>2.2036267601170536</v>
      </c>
      <c r="M25" s="425">
        <f t="shared" si="0"/>
        <v>265.42532800000004</v>
      </c>
      <c r="N25" s="426">
        <v>534.79109885415448</v>
      </c>
    </row>
    <row r="26" spans="1:14" x14ac:dyDescent="0.25">
      <c r="A26" s="268" t="s">
        <v>95</v>
      </c>
      <c r="B26" s="22" t="s">
        <v>96</v>
      </c>
      <c r="C26" s="98">
        <v>417.16938199999993</v>
      </c>
      <c r="D26" s="49">
        <v>484.71766399999996</v>
      </c>
      <c r="E26" s="49">
        <v>529.61595800000009</v>
      </c>
      <c r="F26" s="49">
        <v>572.49185</v>
      </c>
      <c r="G26" s="50">
        <v>632.88773800000001</v>
      </c>
      <c r="H26" s="13">
        <v>4.3187946662957</v>
      </c>
      <c r="I26" s="14">
        <v>3.3408096281808621</v>
      </c>
      <c r="J26" s="14">
        <v>2.0964133409693049</v>
      </c>
      <c r="K26" s="14">
        <v>2.9043400187408803</v>
      </c>
      <c r="L26" s="23">
        <v>5.4853834591233035</v>
      </c>
      <c r="M26" s="44">
        <f t="shared" si="0"/>
        <v>215.71835600000009</v>
      </c>
      <c r="N26" s="101">
        <v>527.79691759570153</v>
      </c>
    </row>
    <row r="27" spans="1:14" x14ac:dyDescent="0.25">
      <c r="A27" s="268" t="s">
        <v>178</v>
      </c>
      <c r="B27" s="22" t="s">
        <v>94</v>
      </c>
      <c r="C27" s="98">
        <v>413.46409799999992</v>
      </c>
      <c r="D27" s="49">
        <v>486.49276600000002</v>
      </c>
      <c r="E27" s="49">
        <v>531.86173600000006</v>
      </c>
      <c r="F27" s="49">
        <v>573.17656199999999</v>
      </c>
      <c r="G27" s="50">
        <v>628.41734800000006</v>
      </c>
      <c r="H27" s="13">
        <v>5.0571596433446944</v>
      </c>
      <c r="I27" s="14">
        <v>2.2493935066115074</v>
      </c>
      <c r="J27" s="14">
        <v>1.8255920190217707</v>
      </c>
      <c r="K27" s="14">
        <v>1.4254228391021266</v>
      </c>
      <c r="L27" s="23">
        <v>2.1588652979433367</v>
      </c>
      <c r="M27" s="44">
        <f t="shared" si="0"/>
        <v>214.95325000000014</v>
      </c>
      <c r="N27" s="101">
        <v>527.73963236904024</v>
      </c>
    </row>
    <row r="28" spans="1:14" x14ac:dyDescent="0.25">
      <c r="A28" s="268" t="s">
        <v>752</v>
      </c>
      <c r="B28" s="22" t="s">
        <v>753</v>
      </c>
      <c r="C28" s="98">
        <v>419.97883000000002</v>
      </c>
      <c r="D28" s="49">
        <v>485.52180399999997</v>
      </c>
      <c r="E28" s="49">
        <v>527.27108199999998</v>
      </c>
      <c r="F28" s="49">
        <v>567.46151399999997</v>
      </c>
      <c r="G28" s="50">
        <v>619.80952600000001</v>
      </c>
      <c r="H28" s="13">
        <v>3.7559984610326786</v>
      </c>
      <c r="I28" s="14">
        <v>2.6394903429215137</v>
      </c>
      <c r="J28" s="14">
        <v>2.2294879552969209</v>
      </c>
      <c r="K28" s="14">
        <v>2.3307965743702259</v>
      </c>
      <c r="L28" s="23">
        <v>2.5673748442028685</v>
      </c>
      <c r="M28" s="44">
        <f t="shared" si="0"/>
        <v>199.83069599999999</v>
      </c>
      <c r="N28" s="101">
        <v>525.05891616635813</v>
      </c>
    </row>
    <row r="29" spans="1:14" x14ac:dyDescent="0.25">
      <c r="A29" s="268" t="s">
        <v>175</v>
      </c>
      <c r="B29" s="22" t="s">
        <v>93</v>
      </c>
      <c r="C29" s="98">
        <v>389.36714999999998</v>
      </c>
      <c r="D29" s="49">
        <v>467.938422</v>
      </c>
      <c r="E29" s="49">
        <v>516.06568399999992</v>
      </c>
      <c r="F29" s="49">
        <v>559.44663400000013</v>
      </c>
      <c r="G29" s="50">
        <v>617.19064200000003</v>
      </c>
      <c r="H29" s="13">
        <v>5.2130590760176361</v>
      </c>
      <c r="I29" s="14">
        <v>2.7902950233450325</v>
      </c>
      <c r="J29" s="14">
        <v>2.6254015468640963</v>
      </c>
      <c r="K29" s="14">
        <v>2.249133623375001</v>
      </c>
      <c r="L29" s="23">
        <v>3.9895187195354924</v>
      </c>
      <c r="M29" s="44">
        <f t="shared" si="0"/>
        <v>227.82349200000004</v>
      </c>
      <c r="N29" s="101">
        <v>511.24399591652548</v>
      </c>
    </row>
    <row r="30" spans="1:14" x14ac:dyDescent="0.25">
      <c r="A30" s="268" t="s">
        <v>755</v>
      </c>
      <c r="B30" s="22" t="s">
        <v>754</v>
      </c>
      <c r="C30" s="98">
        <v>378.44335000000001</v>
      </c>
      <c r="D30" s="49">
        <v>453.70613400000002</v>
      </c>
      <c r="E30" s="49">
        <v>500.22302999999999</v>
      </c>
      <c r="F30" s="49">
        <v>543.9472780000001</v>
      </c>
      <c r="G30" s="50">
        <v>606.33606600000007</v>
      </c>
      <c r="H30" s="13">
        <v>4.8711525129613662</v>
      </c>
      <c r="I30" s="14">
        <v>3.1464375914398954</v>
      </c>
      <c r="J30" s="14">
        <v>2.6591362130248219</v>
      </c>
      <c r="K30" s="14">
        <v>2.5178873413248621</v>
      </c>
      <c r="L30" s="23">
        <v>2.7764589022522159</v>
      </c>
      <c r="M30" s="44">
        <f t="shared" si="0"/>
        <v>227.89271600000006</v>
      </c>
      <c r="N30" s="101">
        <v>497.49545549380144</v>
      </c>
    </row>
    <row r="31" spans="1:14" x14ac:dyDescent="0.25">
      <c r="A31" s="267" t="s">
        <v>91</v>
      </c>
      <c r="B31" s="40" t="s">
        <v>92</v>
      </c>
      <c r="C31" s="99">
        <v>289.062006</v>
      </c>
      <c r="D31" s="51">
        <v>393.86582600000003</v>
      </c>
      <c r="E31" s="51">
        <v>462.20216600000003</v>
      </c>
      <c r="F31" s="51">
        <v>517.09729200000004</v>
      </c>
      <c r="G31" s="52">
        <v>582.73511800000006</v>
      </c>
      <c r="H31" s="15">
        <v>6.7903903494390816</v>
      </c>
      <c r="I31" s="16">
        <v>2.4877968717393433</v>
      </c>
      <c r="J31" s="16">
        <v>2.3305400467265529</v>
      </c>
      <c r="K31" s="16">
        <v>2.172386768136306</v>
      </c>
      <c r="L31" s="26">
        <v>2.3612153615636702</v>
      </c>
      <c r="M31" s="45">
        <f t="shared" si="0"/>
        <v>293.67311200000006</v>
      </c>
      <c r="N31" s="102">
        <v>452.01218680582326</v>
      </c>
    </row>
    <row r="33" spans="1:1" x14ac:dyDescent="0.25">
      <c r="A33" s="313" t="s">
        <v>558</v>
      </c>
    </row>
  </sheetData>
  <mergeCells count="5">
    <mergeCell ref="C5:G5"/>
    <mergeCell ref="H5:L5"/>
    <mergeCell ref="M5:M6"/>
    <mergeCell ref="N5:N6"/>
    <mergeCell ref="C4:N4"/>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baseColWidth="10" defaultRowHeight="15" x14ac:dyDescent="0.25"/>
  <cols>
    <col min="1" max="1" width="20.85546875" customWidth="1"/>
    <col min="2" max="2" width="8.7109375" style="323" customWidth="1"/>
    <col min="3" max="4" width="20.7109375" customWidth="1"/>
  </cols>
  <sheetData>
    <row r="1" spans="1:4" x14ac:dyDescent="0.25">
      <c r="A1" s="5" t="s">
        <v>128</v>
      </c>
      <c r="B1" s="5"/>
    </row>
    <row r="2" spans="1:4" x14ac:dyDescent="0.25">
      <c r="A2" s="8" t="s">
        <v>90</v>
      </c>
      <c r="B2" s="8"/>
    </row>
    <row r="4" spans="1:4" x14ac:dyDescent="0.25">
      <c r="A4" s="66"/>
      <c r="B4" s="354"/>
      <c r="C4" s="628" t="s">
        <v>63</v>
      </c>
      <c r="D4" s="629"/>
    </row>
    <row r="5" spans="1:4" ht="30" customHeight="1" x14ac:dyDescent="0.25">
      <c r="A5" s="353"/>
      <c r="B5" s="221"/>
      <c r="C5" s="80" t="s">
        <v>129</v>
      </c>
      <c r="D5" s="78" t="s">
        <v>130</v>
      </c>
    </row>
    <row r="6" spans="1:4" x14ac:dyDescent="0.25">
      <c r="A6" s="268" t="s">
        <v>166</v>
      </c>
      <c r="B6" s="22" t="s">
        <v>117</v>
      </c>
      <c r="C6" s="429">
        <v>21.410446525628657</v>
      </c>
      <c r="D6" s="144">
        <v>10.613889793228877</v>
      </c>
    </row>
    <row r="7" spans="1:4" x14ac:dyDescent="0.25">
      <c r="A7" s="268" t="s">
        <v>150</v>
      </c>
      <c r="B7" s="22" t="s">
        <v>116</v>
      </c>
      <c r="C7" s="144">
        <v>18.217225008703366</v>
      </c>
      <c r="D7" s="144">
        <v>8.6555596997728852</v>
      </c>
    </row>
    <row r="8" spans="1:4" x14ac:dyDescent="0.25">
      <c r="A8" s="268" t="s">
        <v>170</v>
      </c>
      <c r="B8" s="22" t="s">
        <v>114</v>
      </c>
      <c r="C8" s="144">
        <v>20.16153071796592</v>
      </c>
      <c r="D8" s="144">
        <v>11.192605527672068</v>
      </c>
    </row>
    <row r="9" spans="1:4" x14ac:dyDescent="0.25">
      <c r="A9" s="268" t="s">
        <v>751</v>
      </c>
      <c r="B9" s="22" t="s">
        <v>113</v>
      </c>
      <c r="C9" s="144">
        <v>22.183548833867661</v>
      </c>
      <c r="D9" s="23">
        <v>12.968568832434613</v>
      </c>
    </row>
    <row r="10" spans="1:4" x14ac:dyDescent="0.25">
      <c r="A10" s="268" t="s">
        <v>111</v>
      </c>
      <c r="B10" s="22" t="s">
        <v>112</v>
      </c>
      <c r="C10" s="144">
        <v>20.098412832358651</v>
      </c>
      <c r="D10" s="141">
        <v>14.45643776969168</v>
      </c>
    </row>
    <row r="11" spans="1:4" x14ac:dyDescent="0.25">
      <c r="A11" s="268" t="s">
        <v>179</v>
      </c>
      <c r="B11" s="22" t="s">
        <v>110</v>
      </c>
      <c r="C11" s="144">
        <v>13.56526167118918</v>
      </c>
      <c r="D11" s="144">
        <v>9.9853438829293601</v>
      </c>
    </row>
    <row r="12" spans="1:4" x14ac:dyDescent="0.25">
      <c r="A12" s="268" t="s">
        <v>176</v>
      </c>
      <c r="B12" s="22" t="s">
        <v>109</v>
      </c>
      <c r="C12" s="144">
        <v>13.679189610586302</v>
      </c>
      <c r="D12" s="144">
        <v>12.162109987624442</v>
      </c>
    </row>
    <row r="13" spans="1:4" x14ac:dyDescent="0.25">
      <c r="A13" s="268" t="s">
        <v>183</v>
      </c>
      <c r="B13" s="22" t="s">
        <v>108</v>
      </c>
      <c r="C13" s="144">
        <v>16.594290276935176</v>
      </c>
      <c r="D13" s="23">
        <v>14.944444684570078</v>
      </c>
    </row>
    <row r="14" spans="1:4" x14ac:dyDescent="0.25">
      <c r="A14" s="268" t="s">
        <v>280</v>
      </c>
      <c r="B14" s="22" t="s">
        <v>107</v>
      </c>
      <c r="C14" s="144">
        <v>19.172496173366774</v>
      </c>
      <c r="D14" s="23">
        <v>17.372378712962366</v>
      </c>
    </row>
    <row r="15" spans="1:4" x14ac:dyDescent="0.25">
      <c r="A15" s="268" t="s">
        <v>127</v>
      </c>
      <c r="B15" s="22" t="s">
        <v>127</v>
      </c>
      <c r="C15" s="144">
        <v>11.77</v>
      </c>
      <c r="D15" s="144">
        <v>17.989999999999998</v>
      </c>
    </row>
    <row r="16" spans="1:4" x14ac:dyDescent="0.25">
      <c r="A16" s="268" t="s">
        <v>184</v>
      </c>
      <c r="B16" s="22" t="s">
        <v>106</v>
      </c>
      <c r="C16" s="144">
        <v>12.327048204044216</v>
      </c>
      <c r="D16" s="23">
        <v>13.916609340379818</v>
      </c>
    </row>
    <row r="17" spans="1:8" x14ac:dyDescent="0.25">
      <c r="A17" s="268" t="s">
        <v>756</v>
      </c>
      <c r="B17" s="22" t="s">
        <v>105</v>
      </c>
      <c r="C17" s="144">
        <v>10.65850853998308</v>
      </c>
      <c r="D17" s="23">
        <v>13.214578829250186</v>
      </c>
    </row>
    <row r="18" spans="1:8" x14ac:dyDescent="0.25">
      <c r="A18" s="268" t="s">
        <v>169</v>
      </c>
      <c r="B18" s="22" t="s">
        <v>104</v>
      </c>
      <c r="C18" s="144">
        <v>11.216349990296901</v>
      </c>
      <c r="D18" s="23">
        <v>14.435875784281674</v>
      </c>
    </row>
    <row r="19" spans="1:8" x14ac:dyDescent="0.25">
      <c r="A19" s="268" t="s">
        <v>163</v>
      </c>
      <c r="B19" s="22" t="s">
        <v>103</v>
      </c>
      <c r="C19" s="23">
        <v>8.3557414144946485</v>
      </c>
      <c r="D19" s="144">
        <v>12.309527440308969</v>
      </c>
    </row>
    <row r="20" spans="1:8" x14ac:dyDescent="0.25">
      <c r="A20" s="268" t="s">
        <v>562</v>
      </c>
      <c r="B20" s="22" t="s">
        <v>102</v>
      </c>
      <c r="C20" s="23">
        <v>9.9984837950747156</v>
      </c>
      <c r="D20" s="23">
        <v>14.756058226376728</v>
      </c>
    </row>
    <row r="21" spans="1:8" x14ac:dyDescent="0.25">
      <c r="A21" s="268" t="s">
        <v>157</v>
      </c>
      <c r="B21" s="22" t="s">
        <v>101</v>
      </c>
      <c r="C21" s="23">
        <v>11.303297273016934</v>
      </c>
      <c r="D21" s="23">
        <v>17.178944051844734</v>
      </c>
    </row>
    <row r="22" spans="1:8" x14ac:dyDescent="0.25">
      <c r="A22" s="268" t="s">
        <v>33</v>
      </c>
      <c r="B22" s="22" t="s">
        <v>100</v>
      </c>
      <c r="C22" s="23">
        <v>8.4262150195933589</v>
      </c>
      <c r="D22" s="23">
        <v>15.621410459901597</v>
      </c>
    </row>
    <row r="23" spans="1:8" x14ac:dyDescent="0.25">
      <c r="A23" s="268" t="s">
        <v>162</v>
      </c>
      <c r="B23" s="22" t="s">
        <v>98</v>
      </c>
      <c r="C23" s="144">
        <v>11.101390752998174</v>
      </c>
      <c r="D23" s="23">
        <v>18.929305157235728</v>
      </c>
    </row>
    <row r="24" spans="1:8" x14ac:dyDescent="0.25">
      <c r="A24" s="268" t="s">
        <v>276</v>
      </c>
      <c r="B24" s="22" t="s">
        <v>97</v>
      </c>
      <c r="C24" s="23">
        <v>10.320327405437595</v>
      </c>
      <c r="D24" s="427">
        <v>19.287342496863374</v>
      </c>
    </row>
    <row r="25" spans="1:8" x14ac:dyDescent="0.25">
      <c r="A25" s="268" t="s">
        <v>95</v>
      </c>
      <c r="B25" s="22" t="s">
        <v>96</v>
      </c>
      <c r="C25" s="23">
        <v>6.5174693795829155</v>
      </c>
      <c r="D25" s="427">
        <v>20.80864636835037</v>
      </c>
    </row>
    <row r="26" spans="1:8" x14ac:dyDescent="0.25">
      <c r="A26" s="268" t="s">
        <v>178</v>
      </c>
      <c r="B26" s="22" t="s">
        <v>94</v>
      </c>
      <c r="C26" s="427">
        <v>5.7354994088236122</v>
      </c>
      <c r="D26" s="427">
        <v>20.146431272735594</v>
      </c>
    </row>
    <row r="27" spans="1:8" x14ac:dyDescent="0.25">
      <c r="A27" s="268" t="s">
        <v>752</v>
      </c>
      <c r="B27" s="22" t="s">
        <v>753</v>
      </c>
      <c r="C27" s="427">
        <v>4.0638720491122893</v>
      </c>
      <c r="D27" s="427">
        <v>19.972054963271578</v>
      </c>
    </row>
    <row r="28" spans="1:8" x14ac:dyDescent="0.25">
      <c r="A28" s="268" t="s">
        <v>175</v>
      </c>
      <c r="B28" s="22" t="s">
        <v>93</v>
      </c>
      <c r="C28" s="427">
        <v>3.8290837624756384</v>
      </c>
      <c r="D28" s="427">
        <v>28.098624064037619</v>
      </c>
    </row>
    <row r="29" spans="1:8" x14ac:dyDescent="0.25">
      <c r="A29" s="268" t="s">
        <v>755</v>
      </c>
      <c r="B29" s="22" t="s">
        <v>754</v>
      </c>
      <c r="C29" s="427">
        <v>2.5507855630211194</v>
      </c>
      <c r="D29" s="427">
        <v>35.400028510558585</v>
      </c>
    </row>
    <row r="30" spans="1:8" x14ac:dyDescent="0.25">
      <c r="A30" s="267" t="s">
        <v>91</v>
      </c>
      <c r="B30" s="40" t="s">
        <v>92</v>
      </c>
      <c r="C30" s="428">
        <v>0.90476052365870774</v>
      </c>
      <c r="D30" s="428">
        <v>55.418270245927616</v>
      </c>
    </row>
    <row r="32" spans="1:8" ht="15" customHeight="1" x14ac:dyDescent="0.25">
      <c r="A32" s="630" t="s">
        <v>793</v>
      </c>
      <c r="B32" s="630"/>
      <c r="C32" s="630"/>
      <c r="D32" s="630"/>
      <c r="E32" s="630"/>
      <c r="F32" s="630"/>
      <c r="G32" s="630"/>
      <c r="H32" s="630"/>
    </row>
    <row r="33" spans="1:8" x14ac:dyDescent="0.25">
      <c r="A33" s="630"/>
      <c r="B33" s="630"/>
      <c r="C33" s="630"/>
      <c r="D33" s="630"/>
      <c r="E33" s="630"/>
      <c r="F33" s="630"/>
      <c r="G33" s="630"/>
      <c r="H33" s="630"/>
    </row>
    <row r="34" spans="1:8" x14ac:dyDescent="0.25">
      <c r="A34" s="630"/>
      <c r="B34" s="630"/>
      <c r="C34" s="630"/>
      <c r="D34" s="630"/>
      <c r="E34" s="630"/>
      <c r="F34" s="630"/>
      <c r="G34" s="630"/>
      <c r="H34" s="630"/>
    </row>
    <row r="35" spans="1:8" ht="15" customHeight="1" x14ac:dyDescent="0.25">
      <c r="A35" s="630"/>
      <c r="B35" s="630"/>
      <c r="C35" s="630"/>
      <c r="D35" s="630"/>
      <c r="E35" s="630"/>
      <c r="F35" s="630"/>
      <c r="G35" s="630"/>
      <c r="H35" s="630"/>
    </row>
    <row r="36" spans="1:8" x14ac:dyDescent="0.25">
      <c r="A36" s="630"/>
      <c r="B36" s="630"/>
      <c r="C36" s="630"/>
      <c r="D36" s="630"/>
      <c r="E36" s="630"/>
      <c r="F36" s="630"/>
      <c r="G36" s="630"/>
      <c r="H36" s="630"/>
    </row>
    <row r="37" spans="1:8" x14ac:dyDescent="0.25">
      <c r="A37" s="630"/>
      <c r="B37" s="630"/>
      <c r="C37" s="630"/>
      <c r="D37" s="630"/>
      <c r="E37" s="630"/>
      <c r="F37" s="630"/>
      <c r="G37" s="630"/>
      <c r="H37" s="630"/>
    </row>
    <row r="38" spans="1:8" x14ac:dyDescent="0.25">
      <c r="A38" s="630"/>
      <c r="B38" s="630"/>
      <c r="C38" s="630"/>
      <c r="D38" s="630"/>
      <c r="E38" s="630"/>
      <c r="F38" s="630"/>
      <c r="G38" s="630"/>
      <c r="H38" s="630"/>
    </row>
  </sheetData>
  <mergeCells count="2">
    <mergeCell ref="C4:D4"/>
    <mergeCell ref="A32:H38"/>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baseColWidth="10" defaultRowHeight="15" x14ac:dyDescent="0.25"/>
  <cols>
    <col min="1" max="1" width="18.85546875" customWidth="1"/>
    <col min="2" max="2" width="21.140625" customWidth="1"/>
    <col min="3" max="7" width="15.42578125" customWidth="1"/>
    <col min="8" max="8" width="22.140625" customWidth="1"/>
  </cols>
  <sheetData>
    <row r="1" spans="1:8" x14ac:dyDescent="0.25">
      <c r="A1" s="5" t="s">
        <v>131</v>
      </c>
    </row>
    <row r="2" spans="1:8" x14ac:dyDescent="0.25">
      <c r="A2" s="8" t="s">
        <v>135</v>
      </c>
    </row>
    <row r="4" spans="1:8" x14ac:dyDescent="0.25">
      <c r="A4" s="66"/>
      <c r="B4" s="33"/>
      <c r="C4" s="694" t="s">
        <v>563</v>
      </c>
      <c r="D4" s="627" t="s">
        <v>63</v>
      </c>
      <c r="E4" s="628"/>
      <c r="F4" s="628"/>
      <c r="G4" s="628"/>
      <c r="H4" s="33"/>
    </row>
    <row r="5" spans="1:8" x14ac:dyDescent="0.25">
      <c r="A5" s="2"/>
      <c r="B5" s="42"/>
      <c r="C5" s="706"/>
      <c r="D5" s="654" t="s">
        <v>47</v>
      </c>
      <c r="E5" s="655"/>
      <c r="F5" s="655"/>
      <c r="G5" s="655"/>
      <c r="H5" s="694" t="s">
        <v>85</v>
      </c>
    </row>
    <row r="6" spans="1:8" x14ac:dyDescent="0.25">
      <c r="A6" s="3"/>
      <c r="B6" s="383"/>
      <c r="C6" s="707"/>
      <c r="D6" s="382" t="s">
        <v>29</v>
      </c>
      <c r="E6" s="25" t="s">
        <v>30</v>
      </c>
      <c r="F6" s="25" t="s">
        <v>31</v>
      </c>
      <c r="G6" s="25" t="s">
        <v>32</v>
      </c>
      <c r="H6" s="695"/>
    </row>
    <row r="7" spans="1:8" x14ac:dyDescent="0.25">
      <c r="A7" s="2"/>
      <c r="B7" s="30" t="s">
        <v>33</v>
      </c>
      <c r="C7" s="37">
        <v>34.511132177903299</v>
      </c>
      <c r="D7" s="37">
        <v>14.720295046180501</v>
      </c>
      <c r="E7" s="38">
        <v>27.040117415390103</v>
      </c>
      <c r="F7" s="38">
        <v>52.077309956827797</v>
      </c>
      <c r="G7" s="38">
        <v>6.1622775816087803</v>
      </c>
      <c r="H7" s="81">
        <v>76810.002616991507</v>
      </c>
    </row>
    <row r="8" spans="1:8" x14ac:dyDescent="0.25">
      <c r="A8" s="682" t="s">
        <v>48</v>
      </c>
      <c r="B8" s="28" t="s">
        <v>34</v>
      </c>
      <c r="C8" s="13">
        <v>31.9234599569591</v>
      </c>
      <c r="D8" s="13">
        <v>14.596552252688699</v>
      </c>
      <c r="E8" s="14">
        <v>29.331164381404999</v>
      </c>
      <c r="F8" s="14">
        <v>51.733998667806304</v>
      </c>
      <c r="G8" s="14">
        <v>4.3382846981010204</v>
      </c>
      <c r="H8" s="83">
        <v>2399.4894789999798</v>
      </c>
    </row>
    <row r="9" spans="1:8" x14ac:dyDescent="0.25">
      <c r="A9" s="685"/>
      <c r="B9" s="28" t="s">
        <v>35</v>
      </c>
      <c r="C9" s="13">
        <v>35.144174134034998</v>
      </c>
      <c r="D9" s="13">
        <v>15.388088587121901</v>
      </c>
      <c r="E9" s="14">
        <v>30.435272519548501</v>
      </c>
      <c r="F9" s="14">
        <v>49.876610109382902</v>
      </c>
      <c r="G9" s="14">
        <v>4.3000287839473801</v>
      </c>
      <c r="H9" s="83">
        <v>4712.0187649999498</v>
      </c>
    </row>
    <row r="10" spans="1:8" x14ac:dyDescent="0.25">
      <c r="A10" s="685"/>
      <c r="B10" s="28" t="s">
        <v>36</v>
      </c>
      <c r="C10" s="13">
        <v>33.666509694387905</v>
      </c>
      <c r="D10" s="13">
        <v>13.303710813727601</v>
      </c>
      <c r="E10" s="14">
        <v>26.732600099591302</v>
      </c>
      <c r="F10" s="14">
        <v>53.6415320312313</v>
      </c>
      <c r="G10" s="14">
        <v>6.3221570554506599</v>
      </c>
      <c r="H10" s="83">
        <v>15038.685069999799</v>
      </c>
    </row>
    <row r="11" spans="1:8" x14ac:dyDescent="0.25">
      <c r="A11" s="685"/>
      <c r="B11" s="28" t="s">
        <v>37</v>
      </c>
      <c r="C11" s="13">
        <v>27.283697450763299</v>
      </c>
      <c r="D11" s="13">
        <v>11.7329273791161</v>
      </c>
      <c r="E11" s="14">
        <v>24.859395912025601</v>
      </c>
      <c r="F11" s="14">
        <v>55.8204605786526</v>
      </c>
      <c r="G11" s="14">
        <v>7.5872161302051797</v>
      </c>
      <c r="H11" s="83">
        <v>13586.869076999999</v>
      </c>
    </row>
    <row r="12" spans="1:8" x14ac:dyDescent="0.25">
      <c r="A12" s="685"/>
      <c r="B12" s="28" t="s">
        <v>38</v>
      </c>
      <c r="C12" s="13">
        <v>32.205622727449104</v>
      </c>
      <c r="D12" s="13">
        <v>12.0615466885953</v>
      </c>
      <c r="E12" s="14">
        <v>25.132342380815999</v>
      </c>
      <c r="F12" s="14">
        <v>56.763550751021796</v>
      </c>
      <c r="G12" s="14">
        <v>6.0425601795669897</v>
      </c>
      <c r="H12" s="83">
        <v>5269.26639599999</v>
      </c>
    </row>
    <row r="13" spans="1:8" x14ac:dyDescent="0.25">
      <c r="A13" s="685"/>
      <c r="B13" s="28" t="s">
        <v>39</v>
      </c>
      <c r="C13" s="13">
        <v>32.355519162942599</v>
      </c>
      <c r="D13" s="13">
        <v>12.884867412430701</v>
      </c>
      <c r="E13" s="14">
        <v>26.070061835779601</v>
      </c>
      <c r="F13" s="14">
        <v>53.920566287447599</v>
      </c>
      <c r="G13" s="14">
        <v>7.1245044643430209</v>
      </c>
      <c r="H13" s="83">
        <v>10384.6275779999</v>
      </c>
    </row>
    <row r="14" spans="1:8" x14ac:dyDescent="0.25">
      <c r="A14" s="685"/>
      <c r="B14" s="28" t="s">
        <v>40</v>
      </c>
      <c r="C14" s="13">
        <v>25.6846218185098</v>
      </c>
      <c r="D14" s="13">
        <v>12.148221784539199</v>
      </c>
      <c r="E14" s="14">
        <v>26.676531162308898</v>
      </c>
      <c r="F14" s="14">
        <v>54.771077004495709</v>
      </c>
      <c r="G14" s="14">
        <v>6.40417004865607</v>
      </c>
      <c r="H14" s="83">
        <v>6790.0555449999902</v>
      </c>
    </row>
    <row r="15" spans="1:8" x14ac:dyDescent="0.25">
      <c r="A15" s="685"/>
      <c r="B15" s="28" t="s">
        <v>41</v>
      </c>
      <c r="C15" s="13">
        <v>25.1036928084803</v>
      </c>
      <c r="D15" s="13">
        <v>12.555360608524099</v>
      </c>
      <c r="E15" s="14">
        <v>28.7162019496125</v>
      </c>
      <c r="F15" s="14">
        <v>53.6750412642387</v>
      </c>
      <c r="G15" s="14">
        <v>5.0533961776259302</v>
      </c>
      <c r="H15" s="83">
        <v>3840.0727189999602</v>
      </c>
    </row>
    <row r="16" spans="1:8" x14ac:dyDescent="0.25">
      <c r="A16" s="686"/>
      <c r="B16" s="28" t="s">
        <v>42</v>
      </c>
      <c r="C16" s="13">
        <v>51.0585047812638</v>
      </c>
      <c r="D16" s="13">
        <v>22.6918527516554</v>
      </c>
      <c r="E16" s="14">
        <v>28.995445125055902</v>
      </c>
      <c r="F16" s="14">
        <v>43.188975878308</v>
      </c>
      <c r="G16" s="14">
        <v>5.1237262449819099</v>
      </c>
      <c r="H16" s="83">
        <v>14788.917987999899</v>
      </c>
    </row>
    <row r="17" spans="1:8" ht="26.25" x14ac:dyDescent="0.25">
      <c r="A17" s="682" t="s">
        <v>49</v>
      </c>
      <c r="B17" s="190" t="s">
        <v>260</v>
      </c>
      <c r="C17" s="10">
        <v>9.903891573105609</v>
      </c>
      <c r="D17" s="10">
        <v>19.771480154402802</v>
      </c>
      <c r="E17" s="11">
        <v>26.554724403652504</v>
      </c>
      <c r="F17" s="11">
        <v>47.089269846678398</v>
      </c>
      <c r="G17" s="11">
        <v>6.5845255952687696</v>
      </c>
      <c r="H17" s="82">
        <v>23575.563320999299</v>
      </c>
    </row>
    <row r="18" spans="1:8" x14ac:dyDescent="0.25">
      <c r="A18" s="685"/>
      <c r="B18" s="191" t="s">
        <v>51</v>
      </c>
      <c r="C18" s="13">
        <v>38.387683168487804</v>
      </c>
      <c r="D18" s="13">
        <v>13.454223603654599</v>
      </c>
      <c r="E18" s="14">
        <v>26.785721103152298</v>
      </c>
      <c r="F18" s="14">
        <v>53.0922565539773</v>
      </c>
      <c r="G18" s="14">
        <v>6.6677987392192302</v>
      </c>
      <c r="H18" s="83">
        <v>30061.7275789987</v>
      </c>
    </row>
    <row r="19" spans="1:8" ht="26.25" x14ac:dyDescent="0.25">
      <c r="A19" s="686"/>
      <c r="B19" s="192" t="s">
        <v>261</v>
      </c>
      <c r="C19" s="15">
        <v>53.754815422424898</v>
      </c>
      <c r="D19" s="15">
        <v>11.2237582336641</v>
      </c>
      <c r="E19" s="16">
        <v>27.8639746554271</v>
      </c>
      <c r="F19" s="16">
        <v>55.835385766732607</v>
      </c>
      <c r="G19" s="16">
        <v>5.0768813441758205</v>
      </c>
      <c r="H19" s="84">
        <v>23172.7117169997</v>
      </c>
    </row>
    <row r="20" spans="1:8" x14ac:dyDescent="0.25">
      <c r="A20" s="690" t="s">
        <v>50</v>
      </c>
      <c r="B20" s="28" t="s">
        <v>43</v>
      </c>
      <c r="C20" s="13">
        <v>44.432800134183495</v>
      </c>
      <c r="D20" s="13">
        <v>7.5237508530280399</v>
      </c>
      <c r="E20" s="14">
        <v>22.075122863099001</v>
      </c>
      <c r="F20" s="14">
        <v>61.770613319735503</v>
      </c>
      <c r="G20" s="14">
        <v>8.6305129641424791</v>
      </c>
      <c r="H20" s="83">
        <v>48270.649738997497</v>
      </c>
    </row>
    <row r="21" spans="1:8" x14ac:dyDescent="0.25">
      <c r="A21" s="690"/>
      <c r="B21" s="28" t="s">
        <v>44</v>
      </c>
      <c r="C21" s="13">
        <v>23.564663201112403</v>
      </c>
      <c r="D21" s="13">
        <v>16.9704510449174</v>
      </c>
      <c r="E21" s="14">
        <v>32.755244196780694</v>
      </c>
      <c r="F21" s="14">
        <v>46.965362023927796</v>
      </c>
      <c r="G21" s="14">
        <v>3.3089427343737001</v>
      </c>
      <c r="H21" s="83">
        <v>13732.427149000099</v>
      </c>
    </row>
    <row r="22" spans="1:8" x14ac:dyDescent="0.25">
      <c r="A22" s="690"/>
      <c r="B22" s="28" t="s">
        <v>45</v>
      </c>
      <c r="C22" s="13">
        <v>17.380141942812301</v>
      </c>
      <c r="D22" s="13">
        <v>26.730859885454201</v>
      </c>
      <c r="E22" s="14">
        <v>38.184999402730298</v>
      </c>
      <c r="F22" s="14">
        <v>33.626733766961401</v>
      </c>
      <c r="G22" s="14">
        <v>1.4574069448548201</v>
      </c>
      <c r="H22" s="83">
        <v>5627.1117129999302</v>
      </c>
    </row>
    <row r="23" spans="1:8" x14ac:dyDescent="0.25">
      <c r="A23" s="691"/>
      <c r="B23" s="29" t="s">
        <v>46</v>
      </c>
      <c r="C23" s="15">
        <v>9.2158729526054195</v>
      </c>
      <c r="D23" s="15">
        <v>41.833804125080796</v>
      </c>
      <c r="E23" s="16">
        <v>37.766637002203602</v>
      </c>
      <c r="F23" s="16">
        <v>20.063682560342201</v>
      </c>
      <c r="G23" s="16">
        <v>0.335876312376925</v>
      </c>
      <c r="H23" s="84">
        <v>9179.8140159997401</v>
      </c>
    </row>
  </sheetData>
  <mergeCells count="7">
    <mergeCell ref="H5:H6"/>
    <mergeCell ref="A8:A16"/>
    <mergeCell ref="A17:A19"/>
    <mergeCell ref="A20:A23"/>
    <mergeCell ref="D5:G5"/>
    <mergeCell ref="C4:C6"/>
    <mergeCell ref="D4:G4"/>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heetViews>
  <sheetFormatPr baseColWidth="10" defaultRowHeight="15" x14ac:dyDescent="0.25"/>
  <cols>
    <col min="2" max="2" width="16" style="324" customWidth="1"/>
    <col min="3" max="6" width="15.7109375" customWidth="1"/>
    <col min="7" max="7" width="13.5703125" customWidth="1"/>
  </cols>
  <sheetData>
    <row r="1" spans="1:11" x14ac:dyDescent="0.25">
      <c r="A1" s="5" t="s">
        <v>564</v>
      </c>
    </row>
    <row r="2" spans="1:11" x14ac:dyDescent="0.25">
      <c r="A2" s="8" t="s">
        <v>135</v>
      </c>
    </row>
    <row r="4" spans="1:11" x14ac:dyDescent="0.25">
      <c r="A4" s="66"/>
      <c r="B4" s="331"/>
      <c r="C4" s="654" t="s">
        <v>63</v>
      </c>
      <c r="D4" s="655"/>
      <c r="E4" s="655"/>
      <c r="F4" s="656"/>
      <c r="G4" s="694" t="s">
        <v>85</v>
      </c>
    </row>
    <row r="5" spans="1:11" ht="15" customHeight="1" x14ac:dyDescent="0.25">
      <c r="A5" s="2"/>
      <c r="B5" s="335"/>
      <c r="C5" s="654" t="s">
        <v>47</v>
      </c>
      <c r="D5" s="655"/>
      <c r="E5" s="655"/>
      <c r="F5" s="656"/>
      <c r="G5" s="699"/>
    </row>
    <row r="6" spans="1:11" ht="15" customHeight="1" x14ac:dyDescent="0.25">
      <c r="A6" s="2"/>
      <c r="B6" s="437"/>
      <c r="C6" s="386" t="s">
        <v>29</v>
      </c>
      <c r="D6" s="21" t="s">
        <v>30</v>
      </c>
      <c r="E6" s="21" t="s">
        <v>31</v>
      </c>
      <c r="F6" s="22" t="s">
        <v>32</v>
      </c>
      <c r="G6" s="699"/>
      <c r="I6" s="8"/>
    </row>
    <row r="7" spans="1:11" x14ac:dyDescent="0.25">
      <c r="A7" s="689" t="s">
        <v>136</v>
      </c>
      <c r="B7" s="331" t="s">
        <v>33</v>
      </c>
      <c r="C7" s="371">
        <v>21.423185931802401</v>
      </c>
      <c r="D7" s="372">
        <v>34.006863087956603</v>
      </c>
      <c r="E7" s="372">
        <v>42.139379709994301</v>
      </c>
      <c r="F7" s="372">
        <v>2.4305712702384099</v>
      </c>
      <c r="G7" s="82">
        <v>50302.001088002602</v>
      </c>
    </row>
    <row r="8" spans="1:11" s="323" customFormat="1" ht="26.25" x14ac:dyDescent="0.25">
      <c r="A8" s="690"/>
      <c r="B8" s="438" t="s">
        <v>261</v>
      </c>
      <c r="C8" s="443">
        <v>12.3491625708635</v>
      </c>
      <c r="D8" s="439">
        <v>29.8937388385338</v>
      </c>
      <c r="E8" s="439">
        <v>53.786045859884801</v>
      </c>
      <c r="F8" s="439">
        <v>3.97105273071955</v>
      </c>
      <c r="G8" s="83">
        <v>20877.711473999399</v>
      </c>
    </row>
    <row r="9" spans="1:11" s="323" customFormat="1" x14ac:dyDescent="0.25">
      <c r="A9" s="690"/>
      <c r="B9" s="438" t="s">
        <v>51</v>
      </c>
      <c r="C9" s="443">
        <v>21.086975710895601</v>
      </c>
      <c r="D9" s="439">
        <v>36.609386044342003</v>
      </c>
      <c r="E9" s="439">
        <v>40.619802363925103</v>
      </c>
      <c r="F9" s="439">
        <v>1.6838358808404199</v>
      </c>
      <c r="G9" s="83">
        <v>18521.726840999501</v>
      </c>
    </row>
    <row r="10" spans="1:11" s="323" customFormat="1" ht="27.75" customHeight="1" x14ac:dyDescent="0.25">
      <c r="A10" s="690"/>
      <c r="B10" s="438" t="s">
        <v>260</v>
      </c>
      <c r="C10" s="443">
        <v>39.370529101013005</v>
      </c>
      <c r="D10" s="439">
        <v>37.461959180963497</v>
      </c>
      <c r="E10" s="439">
        <v>22.418278949542199</v>
      </c>
      <c r="F10" s="439">
        <v>0.74923276848536091</v>
      </c>
      <c r="G10" s="84">
        <v>10902.5627729997</v>
      </c>
    </row>
    <row r="11" spans="1:11" s="323" customFormat="1" x14ac:dyDescent="0.25">
      <c r="A11" s="708" t="s">
        <v>137</v>
      </c>
      <c r="B11" s="332" t="s">
        <v>33</v>
      </c>
      <c r="C11" s="371">
        <v>2.0007837600271499</v>
      </c>
      <c r="D11" s="372">
        <v>13.819911130954498</v>
      </c>
      <c r="E11" s="372">
        <v>70.935682872692695</v>
      </c>
      <c r="F11" s="372">
        <v>13.2436222363244</v>
      </c>
      <c r="G11" s="82">
        <v>26508.0015290009</v>
      </c>
    </row>
    <row r="12" spans="1:11" ht="26.25" x14ac:dyDescent="0.25">
      <c r="A12" s="709"/>
      <c r="B12" s="445" t="s">
        <v>261</v>
      </c>
      <c r="C12" s="443">
        <v>0.98590875399746591</v>
      </c>
      <c r="D12" s="439">
        <v>9.3991265124236811</v>
      </c>
      <c r="E12" s="439">
        <v>74.478315072666504</v>
      </c>
      <c r="F12" s="439">
        <v>15.136649660912498</v>
      </c>
      <c r="G12" s="83">
        <v>2295.00024299999</v>
      </c>
      <c r="H12" s="323"/>
      <c r="J12" s="323"/>
      <c r="K12" s="323"/>
    </row>
    <row r="13" spans="1:11" x14ac:dyDescent="0.25">
      <c r="A13" s="709"/>
      <c r="B13" s="445" t="s">
        <v>51</v>
      </c>
      <c r="C13" s="443">
        <v>1.2036395018816399</v>
      </c>
      <c r="D13" s="439">
        <v>11.018717031905298</v>
      </c>
      <c r="E13" s="439">
        <v>73.110573258614494</v>
      </c>
      <c r="F13" s="439">
        <v>14.667070207599901</v>
      </c>
      <c r="G13" s="83">
        <v>11540.000737999901</v>
      </c>
      <c r="H13" s="323"/>
      <c r="I13" s="323"/>
      <c r="J13" s="323"/>
      <c r="K13" s="323"/>
    </row>
    <row r="14" spans="1:11" ht="26.25" x14ac:dyDescent="0.25">
      <c r="A14" s="710"/>
      <c r="B14" s="446" t="s">
        <v>260</v>
      </c>
      <c r="C14" s="444">
        <v>2.91044865502043</v>
      </c>
      <c r="D14" s="441">
        <v>17.171247192468599</v>
      </c>
      <c r="E14" s="441">
        <v>68.313685162478393</v>
      </c>
      <c r="F14" s="441">
        <v>11.604618990031399</v>
      </c>
      <c r="G14" s="84">
        <v>12673.0005480001</v>
      </c>
      <c r="H14" s="323"/>
      <c r="J14" s="323"/>
      <c r="K14" s="323"/>
    </row>
  </sheetData>
  <mergeCells count="5">
    <mergeCell ref="A7:A10"/>
    <mergeCell ref="A11:A14"/>
    <mergeCell ref="G4:G6"/>
    <mergeCell ref="C5:F5"/>
    <mergeCell ref="C4:F4"/>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baseColWidth="10" defaultRowHeight="15" x14ac:dyDescent="0.25"/>
  <sheetData>
    <row r="1" spans="1:12" x14ac:dyDescent="0.25">
      <c r="A1" s="5" t="s">
        <v>597</v>
      </c>
    </row>
    <row r="2" spans="1:12" x14ac:dyDescent="0.25">
      <c r="A2" s="8" t="s">
        <v>423</v>
      </c>
    </row>
    <row r="4" spans="1:12" x14ac:dyDescent="0.25">
      <c r="A4" s="719"/>
      <c r="B4" s="720"/>
      <c r="C4" s="646" t="s">
        <v>69</v>
      </c>
      <c r="D4" s="627" t="s">
        <v>63</v>
      </c>
      <c r="E4" s="628"/>
      <c r="F4" s="628"/>
      <c r="G4" s="629"/>
    </row>
    <row r="5" spans="1:12" x14ac:dyDescent="0.25">
      <c r="A5" s="721"/>
      <c r="B5" s="722"/>
      <c r="C5" s="716"/>
      <c r="D5" s="627" t="s">
        <v>82</v>
      </c>
      <c r="E5" s="628"/>
      <c r="F5" s="628"/>
      <c r="G5" s="629"/>
    </row>
    <row r="6" spans="1:12" x14ac:dyDescent="0.25">
      <c r="A6" s="723"/>
      <c r="B6" s="724"/>
      <c r="C6" s="647"/>
      <c r="D6" s="385" t="s">
        <v>29</v>
      </c>
      <c r="E6" s="19" t="s">
        <v>30</v>
      </c>
      <c r="F6" s="19" t="s">
        <v>31</v>
      </c>
      <c r="G6" s="35" t="s">
        <v>32</v>
      </c>
    </row>
    <row r="7" spans="1:12" x14ac:dyDescent="0.25">
      <c r="A7" s="713" t="s">
        <v>577</v>
      </c>
      <c r="B7" s="717"/>
      <c r="C7" s="381">
        <v>2009</v>
      </c>
      <c r="D7" s="460">
        <v>26.635822899077301</v>
      </c>
      <c r="E7" s="461">
        <v>29.713224983863302</v>
      </c>
      <c r="F7" s="461">
        <v>41.362613317575196</v>
      </c>
      <c r="G7" s="462">
        <v>2.2883387994839999</v>
      </c>
      <c r="I7" s="459"/>
      <c r="J7" s="459"/>
      <c r="K7" s="459"/>
      <c r="L7" s="459"/>
    </row>
    <row r="8" spans="1:12" s="323" customFormat="1" x14ac:dyDescent="0.25">
      <c r="A8" s="714"/>
      <c r="B8" s="718"/>
      <c r="C8" s="384">
        <v>2012</v>
      </c>
      <c r="D8" s="443">
        <v>16.742566773762199</v>
      </c>
      <c r="E8" s="439">
        <v>25.861268516438102</v>
      </c>
      <c r="F8" s="439">
        <v>52.626882334388</v>
      </c>
      <c r="G8" s="440">
        <v>4.7692823753930202</v>
      </c>
      <c r="I8" s="459"/>
      <c r="J8" s="459"/>
      <c r="K8" s="459"/>
      <c r="L8" s="459"/>
    </row>
    <row r="9" spans="1:12" x14ac:dyDescent="0.25">
      <c r="A9" s="714"/>
      <c r="B9" s="718"/>
      <c r="C9" s="384">
        <v>2017</v>
      </c>
      <c r="D9" s="444">
        <v>14.720295046180501</v>
      </c>
      <c r="E9" s="441">
        <v>27.040117415390103</v>
      </c>
      <c r="F9" s="441">
        <v>52.077309956827797</v>
      </c>
      <c r="G9" s="442">
        <v>6.1622775816087803</v>
      </c>
      <c r="I9" s="459"/>
      <c r="J9" s="459"/>
      <c r="K9" s="459"/>
      <c r="L9" s="459"/>
    </row>
    <row r="10" spans="1:12" x14ac:dyDescent="0.25">
      <c r="A10" s="713" t="s">
        <v>138</v>
      </c>
      <c r="B10" s="35" t="s">
        <v>136</v>
      </c>
      <c r="C10" s="652">
        <v>2009</v>
      </c>
      <c r="D10" s="460">
        <v>34.847671651215201</v>
      </c>
      <c r="E10" s="461">
        <v>32.551920845998303</v>
      </c>
      <c r="F10" s="461">
        <v>31.6716145793369</v>
      </c>
      <c r="G10" s="462">
        <v>0.92879292344852304</v>
      </c>
      <c r="I10" s="459"/>
      <c r="J10" s="459"/>
      <c r="K10" s="459"/>
      <c r="L10" s="459"/>
    </row>
    <row r="11" spans="1:12" x14ac:dyDescent="0.25">
      <c r="A11" s="714"/>
      <c r="B11" s="22" t="s">
        <v>137</v>
      </c>
      <c r="C11" s="687"/>
      <c r="D11" s="443">
        <v>8.0494372543229709</v>
      </c>
      <c r="E11" s="439">
        <v>23.288228906326498</v>
      </c>
      <c r="F11" s="439">
        <v>63.296850694368203</v>
      </c>
      <c r="G11" s="440">
        <v>5.3654831449826199</v>
      </c>
      <c r="I11" s="459"/>
      <c r="J11" s="459"/>
      <c r="K11" s="459"/>
      <c r="L11" s="459"/>
    </row>
    <row r="12" spans="1:12" x14ac:dyDescent="0.25">
      <c r="A12" s="714"/>
      <c r="B12" s="22" t="s">
        <v>136</v>
      </c>
      <c r="C12" s="687">
        <v>2012</v>
      </c>
      <c r="D12" s="443">
        <v>24.2823617484203</v>
      </c>
      <c r="E12" s="439">
        <v>32.731762288265202</v>
      </c>
      <c r="F12" s="439">
        <v>41.5308557038598</v>
      </c>
      <c r="G12" s="440">
        <v>1.4550202593714301</v>
      </c>
      <c r="I12" s="459"/>
      <c r="J12" s="459"/>
      <c r="K12" s="459"/>
      <c r="L12" s="459"/>
    </row>
    <row r="13" spans="1:12" x14ac:dyDescent="0.25">
      <c r="A13" s="714"/>
      <c r="B13" s="22" t="s">
        <v>137</v>
      </c>
      <c r="C13" s="687"/>
      <c r="D13" s="443">
        <v>1.4445786158779801</v>
      </c>
      <c r="E13" s="439">
        <v>11.9212697878872</v>
      </c>
      <c r="F13" s="439">
        <v>75.140343849342401</v>
      </c>
      <c r="G13" s="440">
        <v>11.493807746893401</v>
      </c>
      <c r="I13" s="459"/>
      <c r="J13" s="459"/>
      <c r="K13" s="459"/>
      <c r="L13" s="459"/>
    </row>
    <row r="14" spans="1:12" x14ac:dyDescent="0.25">
      <c r="A14" s="714"/>
      <c r="B14" s="22" t="s">
        <v>136</v>
      </c>
      <c r="C14" s="711">
        <v>2017</v>
      </c>
      <c r="D14" s="443">
        <v>21.423185931802401</v>
      </c>
      <c r="E14" s="439">
        <v>34.006863087956603</v>
      </c>
      <c r="F14" s="439">
        <v>42.139379709994301</v>
      </c>
      <c r="G14" s="440">
        <v>2.4305712702384099</v>
      </c>
      <c r="I14" s="459"/>
      <c r="J14" s="459"/>
      <c r="K14" s="459"/>
      <c r="L14" s="459"/>
    </row>
    <row r="15" spans="1:12" x14ac:dyDescent="0.25">
      <c r="A15" s="715"/>
      <c r="B15" s="40" t="s">
        <v>137</v>
      </c>
      <c r="C15" s="712"/>
      <c r="D15" s="444">
        <v>2.0007837600271499</v>
      </c>
      <c r="E15" s="441">
        <v>13.819911130954498</v>
      </c>
      <c r="F15" s="441">
        <v>70.935682872692695</v>
      </c>
      <c r="G15" s="442">
        <v>13.2436222363244</v>
      </c>
      <c r="I15" s="459"/>
      <c r="J15" s="459"/>
      <c r="K15" s="459"/>
      <c r="L15" s="459"/>
    </row>
    <row r="16" spans="1:12" x14ac:dyDescent="0.25">
      <c r="B16" s="351"/>
      <c r="C16" s="351"/>
      <c r="D16" s="351"/>
      <c r="E16" s="351"/>
      <c r="F16" s="351"/>
      <c r="G16" s="351"/>
    </row>
  </sheetData>
  <mergeCells count="9">
    <mergeCell ref="C14:C15"/>
    <mergeCell ref="A10:A15"/>
    <mergeCell ref="C4:C6"/>
    <mergeCell ref="D4:G4"/>
    <mergeCell ref="D5:G5"/>
    <mergeCell ref="A7:B9"/>
    <mergeCell ref="C10:C11"/>
    <mergeCell ref="C12:C13"/>
    <mergeCell ref="A4:B6"/>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baseColWidth="10" defaultRowHeight="15" x14ac:dyDescent="0.25"/>
  <cols>
    <col min="1" max="1" width="27.5703125" customWidth="1"/>
    <col min="2" max="3" width="34.28515625" customWidth="1"/>
  </cols>
  <sheetData>
    <row r="1" spans="1:3" x14ac:dyDescent="0.25">
      <c r="A1" s="5" t="s">
        <v>565</v>
      </c>
    </row>
    <row r="2" spans="1:3" x14ac:dyDescent="0.25">
      <c r="A2" s="8" t="s">
        <v>135</v>
      </c>
    </row>
    <row r="4" spans="1:3" s="323" customFormat="1" x14ac:dyDescent="0.25">
      <c r="A4" s="33"/>
      <c r="B4" s="638" t="s">
        <v>65</v>
      </c>
      <c r="C4" s="639"/>
    </row>
    <row r="5" spans="1:3" x14ac:dyDescent="0.25">
      <c r="A5" s="383"/>
      <c r="B5" s="32" t="s">
        <v>53</v>
      </c>
      <c r="C5" s="32" t="s">
        <v>52</v>
      </c>
    </row>
    <row r="6" spans="1:3" x14ac:dyDescent="0.25">
      <c r="A6" s="382" t="s">
        <v>33</v>
      </c>
      <c r="B6" s="110">
        <v>541.82816239523004</v>
      </c>
      <c r="C6" s="54" t="s">
        <v>61</v>
      </c>
    </row>
    <row r="7" spans="1:3" x14ac:dyDescent="0.25">
      <c r="A7" s="20" t="s">
        <v>54</v>
      </c>
      <c r="B7" s="108">
        <v>534.56389285497005</v>
      </c>
      <c r="C7" s="56">
        <v>547.82667041110403</v>
      </c>
    </row>
    <row r="8" spans="1:3" x14ac:dyDescent="0.25">
      <c r="A8" s="20" t="s">
        <v>55</v>
      </c>
      <c r="B8" s="108">
        <v>532.05468532388204</v>
      </c>
      <c r="C8" s="56">
        <v>545.29201730018201</v>
      </c>
    </row>
    <row r="9" spans="1:3" x14ac:dyDescent="0.25">
      <c r="A9" s="20" t="s">
        <v>56</v>
      </c>
      <c r="B9" s="108">
        <v>545.48102555833702</v>
      </c>
      <c r="C9" s="56">
        <v>550.96878332651204</v>
      </c>
    </row>
    <row r="10" spans="1:3" x14ac:dyDescent="0.25">
      <c r="A10" s="20" t="s">
        <v>57</v>
      </c>
      <c r="B10" s="108">
        <v>554.43750945152601</v>
      </c>
      <c r="C10" s="56">
        <v>543.07760212541996</v>
      </c>
    </row>
    <row r="11" spans="1:3" x14ac:dyDescent="0.25">
      <c r="A11" s="20" t="s">
        <v>58</v>
      </c>
      <c r="B11" s="108">
        <v>549.61534934837903</v>
      </c>
      <c r="C11" s="56">
        <v>544.59635386404705</v>
      </c>
    </row>
    <row r="12" spans="1:3" x14ac:dyDescent="0.25">
      <c r="A12" s="20" t="s">
        <v>59</v>
      </c>
      <c r="B12" s="108">
        <v>548.66790562932204</v>
      </c>
      <c r="C12" s="56">
        <v>545.58333121380804</v>
      </c>
    </row>
    <row r="13" spans="1:3" x14ac:dyDescent="0.25">
      <c r="A13" s="20" t="s">
        <v>40</v>
      </c>
      <c r="B13" s="108">
        <v>547.701838067214</v>
      </c>
      <c r="C13" s="56">
        <v>540.28492662812198</v>
      </c>
    </row>
    <row r="14" spans="1:3" x14ac:dyDescent="0.25">
      <c r="A14" s="20" t="s">
        <v>60</v>
      </c>
      <c r="B14" s="108">
        <v>542.64190447800001</v>
      </c>
      <c r="C14" s="56">
        <v>538.25638063401902</v>
      </c>
    </row>
    <row r="15" spans="1:3" x14ac:dyDescent="0.25">
      <c r="A15" s="24" t="s">
        <v>42</v>
      </c>
      <c r="B15" s="109">
        <v>520.33633841857704</v>
      </c>
      <c r="C15" s="58">
        <v>527.32764752524599</v>
      </c>
    </row>
    <row r="17" spans="1:7" ht="15" customHeight="1" x14ac:dyDescent="0.25">
      <c r="A17" s="631" t="s">
        <v>566</v>
      </c>
      <c r="B17" s="631"/>
      <c r="C17" s="631"/>
      <c r="D17" s="631"/>
      <c r="E17" s="631"/>
      <c r="F17" s="631"/>
      <c r="G17" s="631"/>
    </row>
    <row r="18" spans="1:7" x14ac:dyDescent="0.25">
      <c r="A18" s="631"/>
      <c r="B18" s="631"/>
      <c r="C18" s="631"/>
      <c r="D18" s="631"/>
      <c r="E18" s="631"/>
      <c r="F18" s="631"/>
      <c r="G18" s="631"/>
    </row>
    <row r="19" spans="1:7" x14ac:dyDescent="0.25">
      <c r="A19" s="631"/>
      <c r="B19" s="631"/>
      <c r="C19" s="631"/>
      <c r="D19" s="631"/>
      <c r="E19" s="631"/>
      <c r="F19" s="631"/>
      <c r="G19" s="631"/>
    </row>
    <row r="20" spans="1:7" x14ac:dyDescent="0.25">
      <c r="A20" s="631"/>
      <c r="B20" s="631"/>
      <c r="C20" s="631"/>
      <c r="D20" s="631"/>
      <c r="E20" s="631"/>
      <c r="F20" s="631"/>
      <c r="G20" s="631"/>
    </row>
    <row r="21" spans="1:7" x14ac:dyDescent="0.25">
      <c r="A21" s="111"/>
      <c r="B21" s="111"/>
      <c r="C21" s="111"/>
      <c r="D21" s="111"/>
      <c r="E21" s="111"/>
      <c r="F21" s="111"/>
      <c r="G21" s="111"/>
    </row>
    <row r="22" spans="1:7" x14ac:dyDescent="0.25">
      <c r="A22" s="111"/>
      <c r="B22" s="111"/>
      <c r="C22" s="111"/>
      <c r="D22" s="111"/>
      <c r="E22" s="111"/>
      <c r="F22" s="111"/>
      <c r="G22" s="111"/>
    </row>
  </sheetData>
  <mergeCells count="2">
    <mergeCell ref="A17:G20"/>
    <mergeCell ref="B4:C4"/>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M10" sqref="M10"/>
    </sheetView>
  </sheetViews>
  <sheetFormatPr baseColWidth="10" defaultRowHeight="15" x14ac:dyDescent="0.25"/>
  <cols>
    <col min="1" max="1" width="16.85546875" customWidth="1"/>
    <col min="2" max="2" width="17.28515625" customWidth="1"/>
  </cols>
  <sheetData>
    <row r="1" spans="1:12" x14ac:dyDescent="0.25">
      <c r="A1" s="5" t="s">
        <v>567</v>
      </c>
    </row>
    <row r="2" spans="1:12" x14ac:dyDescent="0.25">
      <c r="A2" s="8" t="s">
        <v>135</v>
      </c>
    </row>
    <row r="4" spans="1:12" x14ac:dyDescent="0.25">
      <c r="A4" s="1"/>
      <c r="B4" s="30" t="s">
        <v>49</v>
      </c>
      <c r="C4" s="30" t="s">
        <v>33</v>
      </c>
      <c r="D4" s="31" t="s">
        <v>54</v>
      </c>
      <c r="E4" s="31" t="s">
        <v>55</v>
      </c>
      <c r="F4" s="31" t="s">
        <v>56</v>
      </c>
      <c r="G4" s="31" t="s">
        <v>57</v>
      </c>
      <c r="H4" s="31" t="s">
        <v>58</v>
      </c>
      <c r="I4" s="31" t="s">
        <v>59</v>
      </c>
      <c r="J4" s="31" t="s">
        <v>40</v>
      </c>
      <c r="K4" s="31" t="s">
        <v>60</v>
      </c>
      <c r="L4" s="32" t="s">
        <v>42</v>
      </c>
    </row>
    <row r="5" spans="1:12" ht="26.25" x14ac:dyDescent="0.25">
      <c r="A5" s="682" t="s">
        <v>65</v>
      </c>
      <c r="B5" s="190" t="s">
        <v>260</v>
      </c>
      <c r="C5" s="115">
        <v>532.49408982375303</v>
      </c>
      <c r="D5" s="60" t="s">
        <v>61</v>
      </c>
      <c r="E5" s="60">
        <v>530.20386919530597</v>
      </c>
      <c r="F5" s="60" t="s">
        <v>61</v>
      </c>
      <c r="G5" s="60">
        <v>559.79855422785101</v>
      </c>
      <c r="H5" s="60">
        <v>553.20545829621199</v>
      </c>
      <c r="I5" s="60">
        <v>557.71072962639903</v>
      </c>
      <c r="J5" s="60">
        <v>551.70744951571896</v>
      </c>
      <c r="K5" s="60" t="s">
        <v>61</v>
      </c>
      <c r="L5" s="61">
        <v>520.33633841857704</v>
      </c>
    </row>
    <row r="6" spans="1:12" x14ac:dyDescent="0.25">
      <c r="A6" s="685"/>
      <c r="B6" s="191" t="s">
        <v>51</v>
      </c>
      <c r="C6" s="116">
        <v>545.91280990985103</v>
      </c>
      <c r="D6" s="62">
        <v>542.55532460255995</v>
      </c>
      <c r="E6" s="62">
        <v>544.87142026005097</v>
      </c>
      <c r="F6" s="62">
        <v>546.67853369316595</v>
      </c>
      <c r="G6" s="62">
        <v>548.73364842069304</v>
      </c>
      <c r="H6" s="62">
        <v>551.045641453548</v>
      </c>
      <c r="I6" s="62">
        <v>545.33267659671105</v>
      </c>
      <c r="J6" s="62">
        <v>545.351643279423</v>
      </c>
      <c r="K6" s="62">
        <v>538.82712290356096</v>
      </c>
      <c r="L6" s="63" t="s">
        <v>61</v>
      </c>
    </row>
    <row r="7" spans="1:12" ht="26.25" x14ac:dyDescent="0.25">
      <c r="A7" s="686"/>
      <c r="B7" s="192" t="s">
        <v>261</v>
      </c>
      <c r="C7" s="117">
        <v>546.02553296206202</v>
      </c>
      <c r="D7" s="64">
        <v>527.38900823267102</v>
      </c>
      <c r="E7" s="64">
        <v>521.94914678764201</v>
      </c>
      <c r="F7" s="64">
        <v>543.69595258654795</v>
      </c>
      <c r="G7" s="64">
        <v>558.85978730468696</v>
      </c>
      <c r="H7" s="64">
        <v>545.03416569021999</v>
      </c>
      <c r="I7" s="64">
        <v>546.00211396314796</v>
      </c>
      <c r="J7" s="64">
        <v>549.02460399645997</v>
      </c>
      <c r="K7" s="64">
        <v>570.45264379728098</v>
      </c>
      <c r="L7" s="65" t="s">
        <v>61</v>
      </c>
    </row>
    <row r="8" spans="1:12" ht="26.25" x14ac:dyDescent="0.25">
      <c r="A8" s="682" t="s">
        <v>66</v>
      </c>
      <c r="B8" s="190" t="s">
        <v>260</v>
      </c>
      <c r="C8" s="118">
        <v>23575.563320999299</v>
      </c>
      <c r="D8" s="89" t="s">
        <v>61</v>
      </c>
      <c r="E8" s="89">
        <v>1144.1825269999899</v>
      </c>
      <c r="F8" s="89" t="s">
        <v>61</v>
      </c>
      <c r="G8" s="89">
        <v>2189.5643839999698</v>
      </c>
      <c r="H8" s="89">
        <v>1630.22489899999</v>
      </c>
      <c r="I8" s="89">
        <v>2569.4196919999699</v>
      </c>
      <c r="J8" s="89">
        <v>1253.253831</v>
      </c>
      <c r="K8" s="89" t="s">
        <v>61</v>
      </c>
      <c r="L8" s="90">
        <v>14788.917987999899</v>
      </c>
    </row>
    <row r="9" spans="1:12" x14ac:dyDescent="0.25">
      <c r="A9" s="685"/>
      <c r="B9" s="191" t="s">
        <v>51</v>
      </c>
      <c r="C9" s="119">
        <v>30061.7275789987</v>
      </c>
      <c r="D9" s="91">
        <v>1135.1510639999999</v>
      </c>
      <c r="E9" s="91">
        <v>1665.30506300001</v>
      </c>
      <c r="F9" s="91">
        <v>9000.6438349999607</v>
      </c>
      <c r="G9" s="91">
        <v>6136.6332759999596</v>
      </c>
      <c r="H9" s="91">
        <v>1799.630052</v>
      </c>
      <c r="I9" s="91">
        <v>3586.7343499999902</v>
      </c>
      <c r="J9" s="91">
        <v>3360.760299</v>
      </c>
      <c r="K9" s="91">
        <v>3376.8696399999699</v>
      </c>
      <c r="L9" s="92" t="s">
        <v>61</v>
      </c>
    </row>
    <row r="10" spans="1:12" ht="26.25" x14ac:dyDescent="0.25">
      <c r="A10" s="686"/>
      <c r="B10" s="192" t="s">
        <v>261</v>
      </c>
      <c r="C10" s="120">
        <v>23172.7117169997</v>
      </c>
      <c r="D10" s="93">
        <v>1264.3384150000099</v>
      </c>
      <c r="E10" s="93">
        <v>1902.5311750000001</v>
      </c>
      <c r="F10" s="93">
        <v>6038.0412349999197</v>
      </c>
      <c r="G10" s="93">
        <v>5260.6714169999595</v>
      </c>
      <c r="H10" s="93">
        <v>1839.411445</v>
      </c>
      <c r="I10" s="93">
        <v>4228.4735359999804</v>
      </c>
      <c r="J10" s="93">
        <v>2176.0414150000101</v>
      </c>
      <c r="K10" s="93">
        <v>463.20307900000103</v>
      </c>
      <c r="L10" s="94" t="s">
        <v>61</v>
      </c>
    </row>
    <row r="12" spans="1:12" x14ac:dyDescent="0.25">
      <c r="A12" s="414"/>
    </row>
    <row r="14" spans="1:12" x14ac:dyDescent="0.25">
      <c r="A14" s="106"/>
    </row>
  </sheetData>
  <mergeCells count="2">
    <mergeCell ref="A5:A7"/>
    <mergeCell ref="A8:A10"/>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baseColWidth="10" defaultRowHeight="15" x14ac:dyDescent="0.25"/>
  <cols>
    <col min="1" max="1" width="15.5703125" customWidth="1"/>
    <col min="2" max="2" width="16.85546875" customWidth="1"/>
  </cols>
  <sheetData>
    <row r="1" spans="1:12" x14ac:dyDescent="0.25">
      <c r="A1" s="5" t="s">
        <v>132</v>
      </c>
    </row>
    <row r="2" spans="1:12" x14ac:dyDescent="0.25">
      <c r="A2" s="8" t="s">
        <v>135</v>
      </c>
    </row>
    <row r="4" spans="1:12" ht="26.25" x14ac:dyDescent="0.25">
      <c r="A4" s="66"/>
      <c r="B4" s="78" t="s">
        <v>50</v>
      </c>
      <c r="C4" s="19" t="s">
        <v>33</v>
      </c>
      <c r="D4" s="19" t="s">
        <v>54</v>
      </c>
      <c r="E4" s="19" t="s">
        <v>55</v>
      </c>
      <c r="F4" s="19" t="s">
        <v>56</v>
      </c>
      <c r="G4" s="19" t="s">
        <v>57</v>
      </c>
      <c r="H4" s="19" t="s">
        <v>58</v>
      </c>
      <c r="I4" s="19" t="s">
        <v>59</v>
      </c>
      <c r="J4" s="19" t="s">
        <v>40</v>
      </c>
      <c r="K4" s="19" t="s">
        <v>60</v>
      </c>
      <c r="L4" s="35" t="s">
        <v>42</v>
      </c>
    </row>
    <row r="5" spans="1:12" x14ac:dyDescent="0.25">
      <c r="A5" s="725" t="s">
        <v>569</v>
      </c>
      <c r="B5" s="27" t="s">
        <v>545</v>
      </c>
      <c r="C5" s="97">
        <v>568.27808077965597</v>
      </c>
      <c r="D5" s="67">
        <v>551.32714331140596</v>
      </c>
      <c r="E5" s="67">
        <v>545.972265468621</v>
      </c>
      <c r="F5" s="67">
        <v>564.97504851779195</v>
      </c>
      <c r="G5" s="67">
        <v>578.82941869512194</v>
      </c>
      <c r="H5" s="67">
        <v>570.41733203865897</v>
      </c>
      <c r="I5" s="67">
        <v>566.60759696606897</v>
      </c>
      <c r="J5" s="67">
        <v>566.46411981303697</v>
      </c>
      <c r="K5" s="67">
        <v>569.18216030125905</v>
      </c>
      <c r="L5" s="68">
        <v>584.73039561042697</v>
      </c>
    </row>
    <row r="6" spans="1:12" x14ac:dyDescent="0.25">
      <c r="A6" s="692"/>
      <c r="B6" s="28" t="s">
        <v>546</v>
      </c>
      <c r="C6" s="98">
        <v>523.52818130566095</v>
      </c>
      <c r="D6" s="49">
        <v>486.968281635506</v>
      </c>
      <c r="E6" s="49">
        <v>479.09971415878101</v>
      </c>
      <c r="F6" s="49">
        <v>496.25617351995101</v>
      </c>
      <c r="G6" s="49">
        <v>527.54969332955602</v>
      </c>
      <c r="H6" s="49">
        <v>526.34584222382296</v>
      </c>
      <c r="I6" s="49">
        <v>519.38929489449504</v>
      </c>
      <c r="J6" s="49">
        <v>516.50723835619704</v>
      </c>
      <c r="K6" s="49">
        <v>526.22235878239405</v>
      </c>
      <c r="L6" s="50">
        <v>554.91099276245802</v>
      </c>
    </row>
    <row r="7" spans="1:12" x14ac:dyDescent="0.25">
      <c r="A7" s="692"/>
      <c r="B7" s="28" t="s">
        <v>547</v>
      </c>
      <c r="C7" s="98">
        <v>493.05567806713299</v>
      </c>
      <c r="D7" s="49">
        <v>528.27668410572903</v>
      </c>
      <c r="E7" s="49">
        <v>471.32353206164402</v>
      </c>
      <c r="F7" s="49">
        <v>479.90524216683002</v>
      </c>
      <c r="G7" s="49">
        <v>495.35798684212301</v>
      </c>
      <c r="H7" s="49">
        <v>525.16150418943903</v>
      </c>
      <c r="I7" s="49">
        <v>474.51371091420702</v>
      </c>
      <c r="J7" s="49">
        <v>498.23255739312702</v>
      </c>
      <c r="K7" s="49">
        <v>491.63439991336099</v>
      </c>
      <c r="L7" s="50">
        <v>497.71481433993699</v>
      </c>
    </row>
    <row r="8" spans="1:12" x14ac:dyDescent="0.25">
      <c r="A8" s="693"/>
      <c r="B8" s="29" t="s">
        <v>568</v>
      </c>
      <c r="C8" s="99">
        <v>460.01785886725401</v>
      </c>
      <c r="D8" s="51">
        <v>528.84034210526295</v>
      </c>
      <c r="E8" s="51">
        <v>429.87399586304599</v>
      </c>
      <c r="F8" s="51">
        <v>463.00327702496298</v>
      </c>
      <c r="G8" s="51">
        <v>471.62040001019199</v>
      </c>
      <c r="H8" s="51">
        <v>458.24282525291898</v>
      </c>
      <c r="I8" s="51">
        <v>450.301654262574</v>
      </c>
      <c r="J8" s="51">
        <v>468.57632569262898</v>
      </c>
      <c r="K8" s="51">
        <v>475.39694575120302</v>
      </c>
      <c r="L8" s="52">
        <v>455.96673744377603</v>
      </c>
    </row>
    <row r="9" spans="1:12" x14ac:dyDescent="0.25">
      <c r="A9" s="692" t="s">
        <v>67</v>
      </c>
      <c r="B9" s="28" t="s">
        <v>545</v>
      </c>
      <c r="C9" s="113">
        <v>48270.649738997497</v>
      </c>
      <c r="D9" s="85">
        <v>1732.453004</v>
      </c>
      <c r="E9" s="85">
        <v>3789.7728349999502</v>
      </c>
      <c r="F9" s="85">
        <v>11302.272745</v>
      </c>
      <c r="G9" s="85">
        <v>9209.5261359999295</v>
      </c>
      <c r="H9" s="85">
        <v>3471.666256</v>
      </c>
      <c r="I9" s="85">
        <v>7786.7753220000304</v>
      </c>
      <c r="J9" s="85">
        <v>4820.3858909999599</v>
      </c>
      <c r="K9" s="85">
        <v>2117.6352849999998</v>
      </c>
      <c r="L9" s="86">
        <v>4040.1622650000299</v>
      </c>
    </row>
    <row r="10" spans="1:12" x14ac:dyDescent="0.25">
      <c r="A10" s="692"/>
      <c r="B10" s="28" t="s">
        <v>546</v>
      </c>
      <c r="C10" s="113">
        <v>13732.427149000099</v>
      </c>
      <c r="D10" s="85">
        <v>602.03647600000204</v>
      </c>
      <c r="E10" s="85">
        <v>665.05800799999997</v>
      </c>
      <c r="F10" s="85">
        <v>2112.7958840000101</v>
      </c>
      <c r="G10" s="85">
        <v>2081.4328229999901</v>
      </c>
      <c r="H10" s="85">
        <v>954.30141499999797</v>
      </c>
      <c r="I10" s="85">
        <v>1528.54753799999</v>
      </c>
      <c r="J10" s="85">
        <v>1220.45656700001</v>
      </c>
      <c r="K10" s="85">
        <v>1057.43740600001</v>
      </c>
      <c r="L10" s="86">
        <v>3510.3610320000498</v>
      </c>
    </row>
    <row r="11" spans="1:12" x14ac:dyDescent="0.25">
      <c r="A11" s="692"/>
      <c r="B11" s="28" t="s">
        <v>547</v>
      </c>
      <c r="C11" s="113">
        <v>5627.1117129999302</v>
      </c>
      <c r="D11" s="85">
        <v>26.999998999999999</v>
      </c>
      <c r="E11" s="85">
        <v>211.179677</v>
      </c>
      <c r="F11" s="85">
        <v>1040.5611879999999</v>
      </c>
      <c r="G11" s="85">
        <v>904.38413099999696</v>
      </c>
      <c r="H11" s="85">
        <v>404.11609600000099</v>
      </c>
      <c r="I11" s="85">
        <v>423.132136</v>
      </c>
      <c r="J11" s="85">
        <v>233.07361899999901</v>
      </c>
      <c r="K11" s="85">
        <v>362.00003900000002</v>
      </c>
      <c r="L11" s="86">
        <v>2021.6648279999999</v>
      </c>
    </row>
    <row r="12" spans="1:12" x14ac:dyDescent="0.25">
      <c r="A12" s="693"/>
      <c r="B12" s="29" t="s">
        <v>548</v>
      </c>
      <c r="C12" s="114">
        <v>9179.8140159997401</v>
      </c>
      <c r="D12" s="87">
        <v>38</v>
      </c>
      <c r="E12" s="87">
        <v>46.008245000000002</v>
      </c>
      <c r="F12" s="87">
        <v>583.05525299999999</v>
      </c>
      <c r="G12" s="87">
        <v>1391.52598699999</v>
      </c>
      <c r="H12" s="87">
        <v>439.182628999999</v>
      </c>
      <c r="I12" s="87">
        <v>646.17258200000003</v>
      </c>
      <c r="J12" s="87">
        <v>516.13946799999997</v>
      </c>
      <c r="K12" s="87">
        <v>302.99998900000003</v>
      </c>
      <c r="L12" s="88">
        <v>5216.7298630000096</v>
      </c>
    </row>
    <row r="13" spans="1:12" x14ac:dyDescent="0.25">
      <c r="A13" s="726" t="s">
        <v>125</v>
      </c>
      <c r="B13" s="612" t="s">
        <v>545</v>
      </c>
      <c r="C13" s="460">
        <v>0.13</v>
      </c>
      <c r="D13" s="461">
        <v>0.75</v>
      </c>
      <c r="E13" s="461">
        <v>0.54</v>
      </c>
      <c r="F13" s="461">
        <v>0.18</v>
      </c>
      <c r="G13" s="461">
        <v>0.23</v>
      </c>
      <c r="H13" s="461">
        <v>0.6</v>
      </c>
      <c r="I13" s="461">
        <v>0.35</v>
      </c>
      <c r="J13" s="461">
        <v>0.28999999999999998</v>
      </c>
      <c r="K13" s="461">
        <v>0.56000000000000005</v>
      </c>
      <c r="L13" s="462">
        <v>0.6</v>
      </c>
    </row>
    <row r="14" spans="1:12" x14ac:dyDescent="0.25">
      <c r="A14" s="727"/>
      <c r="B14" s="612" t="s">
        <v>546</v>
      </c>
      <c r="C14" s="443">
        <v>0.19</v>
      </c>
      <c r="D14" s="439">
        <v>0.93</v>
      </c>
      <c r="E14" s="439">
        <v>1.22</v>
      </c>
      <c r="F14" s="439">
        <v>0.7</v>
      </c>
      <c r="G14" s="439">
        <v>0.73</v>
      </c>
      <c r="H14" s="439">
        <v>0.9</v>
      </c>
      <c r="I14" s="439">
        <v>0.83</v>
      </c>
      <c r="J14" s="439">
        <v>0.87</v>
      </c>
      <c r="K14" s="439">
        <v>0.94</v>
      </c>
      <c r="L14" s="440">
        <v>0.44</v>
      </c>
    </row>
    <row r="15" spans="1:12" x14ac:dyDescent="0.25">
      <c r="A15" s="727"/>
      <c r="B15" s="612" t="s">
        <v>547</v>
      </c>
      <c r="C15" s="443">
        <v>0.15</v>
      </c>
      <c r="D15" s="439">
        <v>3.68</v>
      </c>
      <c r="E15" s="439">
        <v>1.17</v>
      </c>
      <c r="F15" s="439">
        <v>0.75</v>
      </c>
      <c r="G15" s="439">
        <v>1.24</v>
      </c>
      <c r="H15" s="439">
        <v>1.39</v>
      </c>
      <c r="I15" s="439">
        <v>1.62</v>
      </c>
      <c r="J15" s="439">
        <v>1.33</v>
      </c>
      <c r="K15" s="439">
        <v>1.35</v>
      </c>
      <c r="L15" s="440">
        <v>0.99</v>
      </c>
    </row>
    <row r="16" spans="1:12" x14ac:dyDescent="0.25">
      <c r="A16" s="728"/>
      <c r="B16" s="613" t="s">
        <v>548</v>
      </c>
      <c r="C16" s="444">
        <v>0.32</v>
      </c>
      <c r="D16" s="441">
        <v>5.98</v>
      </c>
      <c r="E16" s="441">
        <v>6.21</v>
      </c>
      <c r="F16" s="441">
        <v>0.81</v>
      </c>
      <c r="G16" s="441">
        <v>0.45</v>
      </c>
      <c r="H16" s="441">
        <v>1.95</v>
      </c>
      <c r="I16" s="441">
        <v>0.93</v>
      </c>
      <c r="J16" s="441">
        <v>1.18</v>
      </c>
      <c r="K16" s="441">
        <v>1.88</v>
      </c>
      <c r="L16" s="442">
        <v>0.42</v>
      </c>
    </row>
    <row r="17" spans="1:1" x14ac:dyDescent="0.25">
      <c r="A17" s="8"/>
    </row>
  </sheetData>
  <mergeCells count="3">
    <mergeCell ref="A5:A8"/>
    <mergeCell ref="A9:A12"/>
    <mergeCell ref="A13:A16"/>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baseColWidth="10" defaultRowHeight="15" x14ac:dyDescent="0.25"/>
  <cols>
    <col min="1" max="1" width="18.85546875" customWidth="1"/>
    <col min="2" max="8" width="14.7109375" customWidth="1"/>
  </cols>
  <sheetData>
    <row r="1" spans="1:8" x14ac:dyDescent="0.25">
      <c r="A1" s="5" t="s">
        <v>133</v>
      </c>
    </row>
    <row r="2" spans="1:8" x14ac:dyDescent="0.25">
      <c r="A2" s="8" t="s">
        <v>143</v>
      </c>
    </row>
    <row r="4" spans="1:8" x14ac:dyDescent="0.25">
      <c r="A4" s="18"/>
      <c r="B4" s="654" t="s">
        <v>63</v>
      </c>
      <c r="C4" s="655"/>
      <c r="D4" s="655"/>
      <c r="E4" s="655"/>
      <c r="F4" s="655"/>
      <c r="G4" s="655"/>
      <c r="H4" s="656"/>
    </row>
    <row r="5" spans="1:8" s="323" customFormat="1" x14ac:dyDescent="0.25">
      <c r="A5" s="694" t="s">
        <v>82</v>
      </c>
      <c r="B5" s="694" t="s">
        <v>75</v>
      </c>
      <c r="C5" s="655" t="s">
        <v>570</v>
      </c>
      <c r="D5" s="655"/>
      <c r="E5" s="655"/>
      <c r="F5" s="655"/>
      <c r="G5" s="694" t="s">
        <v>801</v>
      </c>
      <c r="H5" s="696" t="s">
        <v>142</v>
      </c>
    </row>
    <row r="6" spans="1:8" ht="25.5" customHeight="1" x14ac:dyDescent="0.25">
      <c r="A6" s="695"/>
      <c r="B6" s="695"/>
      <c r="C6" s="447" t="s">
        <v>76</v>
      </c>
      <c r="D6" s="447" t="s">
        <v>139</v>
      </c>
      <c r="E6" s="447" t="s">
        <v>140</v>
      </c>
      <c r="F6" s="447" t="s">
        <v>141</v>
      </c>
      <c r="G6" s="695"/>
      <c r="H6" s="697"/>
    </row>
    <row r="7" spans="1:8" x14ac:dyDescent="0.25">
      <c r="A7" s="28" t="s">
        <v>29</v>
      </c>
      <c r="B7" s="104">
        <v>16.5514638685645</v>
      </c>
      <c r="C7" s="14">
        <v>4.1830287014242105</v>
      </c>
      <c r="D7" s="14">
        <v>7.9935332363056899</v>
      </c>
      <c r="E7" s="14">
        <v>7.2305571239745099</v>
      </c>
      <c r="F7" s="14">
        <v>12.504445243960499</v>
      </c>
      <c r="G7" s="104">
        <v>4.8063334851399802</v>
      </c>
      <c r="H7" s="23">
        <v>6.6702320024411996</v>
      </c>
    </row>
    <row r="8" spans="1:8" x14ac:dyDescent="0.25">
      <c r="A8" s="28" t="s">
        <v>30</v>
      </c>
      <c r="B8" s="104">
        <v>28.027596452776798</v>
      </c>
      <c r="C8" s="14">
        <v>22.963929870515901</v>
      </c>
      <c r="D8" s="14">
        <v>29.8392877669786</v>
      </c>
      <c r="E8" s="14">
        <v>38.848612850207196</v>
      </c>
      <c r="F8" s="14">
        <v>15.416086209132402</v>
      </c>
      <c r="G8" s="104">
        <v>15.582293444761101</v>
      </c>
      <c r="H8" s="23">
        <v>14.850642157218399</v>
      </c>
    </row>
    <row r="9" spans="1:8" x14ac:dyDescent="0.25">
      <c r="A9" s="28" t="s">
        <v>31</v>
      </c>
      <c r="B9" s="104">
        <v>48.767531725156196</v>
      </c>
      <c r="C9" s="14">
        <v>65.789001820111309</v>
      </c>
      <c r="D9" s="14">
        <v>49.295508323755797</v>
      </c>
      <c r="E9" s="14">
        <v>44.0679695519215</v>
      </c>
      <c r="F9" s="14">
        <v>56.185787334916803</v>
      </c>
      <c r="G9" s="104">
        <v>71.897578343345003</v>
      </c>
      <c r="H9" s="23">
        <v>71.249219066911294</v>
      </c>
    </row>
    <row r="10" spans="1:8" x14ac:dyDescent="0.25">
      <c r="A10" s="29" t="s">
        <v>32</v>
      </c>
      <c r="B10" s="105">
        <v>6.6534079534922395</v>
      </c>
      <c r="C10" s="16">
        <v>7.0640396079354097</v>
      </c>
      <c r="D10" s="16">
        <v>12.871670672948499</v>
      </c>
      <c r="E10" s="16">
        <v>9.8528604738844301</v>
      </c>
      <c r="F10" s="16">
        <v>15.8936812119791</v>
      </c>
      <c r="G10" s="105">
        <v>7.7137947267397697</v>
      </c>
      <c r="H10" s="26">
        <v>7.2299067734145694</v>
      </c>
    </row>
  </sheetData>
  <mergeCells count="6">
    <mergeCell ref="B4:H4"/>
    <mergeCell ref="C5:F5"/>
    <mergeCell ref="B5:B6"/>
    <mergeCell ref="A5:A6"/>
    <mergeCell ref="G5:G6"/>
    <mergeCell ref="H5:H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baseColWidth="10" defaultRowHeight="15" x14ac:dyDescent="0.25"/>
  <cols>
    <col min="2" max="2" width="22.5703125" customWidth="1"/>
    <col min="3" max="12" width="18.7109375" customWidth="1"/>
  </cols>
  <sheetData>
    <row r="1" spans="1:12" x14ac:dyDescent="0.25">
      <c r="A1" s="272" t="s">
        <v>451</v>
      </c>
    </row>
    <row r="2" spans="1:12" x14ac:dyDescent="0.25">
      <c r="A2" s="8" t="s">
        <v>285</v>
      </c>
    </row>
    <row r="4" spans="1:12" x14ac:dyDescent="0.25">
      <c r="A4" s="41"/>
      <c r="B4" s="221"/>
      <c r="C4" s="627" t="s">
        <v>453</v>
      </c>
      <c r="D4" s="628"/>
      <c r="E4" s="628"/>
      <c r="F4" s="628"/>
      <c r="G4" s="628"/>
      <c r="H4" s="629"/>
      <c r="I4" s="627" t="s">
        <v>454</v>
      </c>
      <c r="J4" s="628"/>
      <c r="K4" s="628"/>
      <c r="L4" s="629"/>
    </row>
    <row r="5" spans="1:12" x14ac:dyDescent="0.25">
      <c r="A5" s="30"/>
      <c r="B5" s="32"/>
      <c r="C5" s="632" t="s">
        <v>304</v>
      </c>
      <c r="D5" s="633"/>
      <c r="E5" s="634"/>
      <c r="F5" s="632" t="s">
        <v>308</v>
      </c>
      <c r="G5" s="633"/>
      <c r="H5" s="634"/>
      <c r="I5" s="632" t="s">
        <v>304</v>
      </c>
      <c r="J5" s="633"/>
      <c r="K5" s="633"/>
      <c r="L5" s="634"/>
    </row>
    <row r="6" spans="1:12" ht="38.25" x14ac:dyDescent="0.25">
      <c r="A6" s="220"/>
      <c r="B6" s="223"/>
      <c r="C6" s="177" t="s">
        <v>309</v>
      </c>
      <c r="D6" s="121" t="s">
        <v>310</v>
      </c>
      <c r="E6" s="122" t="s">
        <v>456</v>
      </c>
      <c r="F6" s="121" t="s">
        <v>311</v>
      </c>
      <c r="G6" s="121" t="s">
        <v>310</v>
      </c>
      <c r="H6" s="122" t="s">
        <v>456</v>
      </c>
      <c r="I6" s="224" t="s">
        <v>309</v>
      </c>
      <c r="J6" s="225" t="s">
        <v>310</v>
      </c>
      <c r="K6" s="226" t="s">
        <v>456</v>
      </c>
      <c r="L6" s="226" t="s">
        <v>455</v>
      </c>
    </row>
    <row r="7" spans="1:12" x14ac:dyDescent="0.25">
      <c r="A7" s="30"/>
      <c r="B7" s="30" t="s">
        <v>202</v>
      </c>
      <c r="C7" s="294">
        <v>4.8</v>
      </c>
      <c r="D7" s="295">
        <v>1.3</v>
      </c>
      <c r="E7" s="296">
        <v>6.1</v>
      </c>
      <c r="F7" s="297">
        <v>5.4</v>
      </c>
      <c r="G7" s="297">
        <v>1.4</v>
      </c>
      <c r="H7" s="297">
        <v>6.8000000000000007</v>
      </c>
      <c r="I7" s="280">
        <v>3983</v>
      </c>
      <c r="J7" s="281">
        <v>1130</v>
      </c>
      <c r="K7" s="282">
        <v>5113</v>
      </c>
      <c r="L7" s="282">
        <v>83806</v>
      </c>
    </row>
    <row r="8" spans="1:12" x14ac:dyDescent="0.25">
      <c r="A8" s="637" t="s">
        <v>258</v>
      </c>
      <c r="B8" s="250" t="s">
        <v>202</v>
      </c>
      <c r="C8" s="298">
        <v>5.2</v>
      </c>
      <c r="D8" s="299">
        <v>1.6</v>
      </c>
      <c r="E8" s="300">
        <v>6.8000000000000007</v>
      </c>
      <c r="F8" s="299">
        <v>5.8</v>
      </c>
      <c r="G8" s="299">
        <v>1.8</v>
      </c>
      <c r="H8" s="300">
        <v>7.6</v>
      </c>
      <c r="I8" s="283">
        <v>2251</v>
      </c>
      <c r="J8" s="284">
        <v>691</v>
      </c>
      <c r="K8" s="285">
        <v>2942</v>
      </c>
      <c r="L8" s="285">
        <v>42883</v>
      </c>
    </row>
    <row r="9" spans="1:12" x14ac:dyDescent="0.25">
      <c r="A9" s="635"/>
      <c r="B9" s="252" t="s">
        <v>312</v>
      </c>
      <c r="C9" s="294">
        <v>4.3</v>
      </c>
      <c r="D9" s="295">
        <v>1</v>
      </c>
      <c r="E9" s="296">
        <v>5.3</v>
      </c>
      <c r="F9" s="295">
        <v>4.9000000000000004</v>
      </c>
      <c r="G9" s="295">
        <v>1.2</v>
      </c>
      <c r="H9" s="296">
        <v>6.1000000000000005</v>
      </c>
      <c r="I9" s="286">
        <v>1419</v>
      </c>
      <c r="J9" s="287">
        <v>326</v>
      </c>
      <c r="K9" s="288">
        <v>1745</v>
      </c>
      <c r="L9" s="288">
        <v>33249</v>
      </c>
    </row>
    <row r="10" spans="1:12" x14ac:dyDescent="0.25">
      <c r="A10" s="636"/>
      <c r="B10" s="251" t="s">
        <v>313</v>
      </c>
      <c r="C10" s="301">
        <v>8.6</v>
      </c>
      <c r="D10" s="302">
        <v>3.8</v>
      </c>
      <c r="E10" s="303">
        <v>12.399999999999999</v>
      </c>
      <c r="F10" s="302">
        <v>9.6999999999999993</v>
      </c>
      <c r="G10" s="302">
        <v>4.8</v>
      </c>
      <c r="H10" s="303">
        <v>14.5</v>
      </c>
      <c r="I10" s="289">
        <v>832</v>
      </c>
      <c r="J10" s="290">
        <v>365</v>
      </c>
      <c r="K10" s="291">
        <v>1197</v>
      </c>
      <c r="L10" s="291">
        <v>9634</v>
      </c>
    </row>
    <row r="11" spans="1:12" x14ac:dyDescent="0.25">
      <c r="A11" s="637" t="s">
        <v>257</v>
      </c>
      <c r="B11" s="250" t="s">
        <v>202</v>
      </c>
      <c r="C11" s="294">
        <v>4.2</v>
      </c>
      <c r="D11" s="295">
        <v>1.1000000000000001</v>
      </c>
      <c r="E11" s="296">
        <v>5.3000000000000007</v>
      </c>
      <c r="F11" s="297">
        <v>5</v>
      </c>
      <c r="G11" s="297">
        <v>1</v>
      </c>
      <c r="H11" s="297">
        <v>6</v>
      </c>
      <c r="I11" s="283">
        <v>1732</v>
      </c>
      <c r="J11" s="284">
        <v>439</v>
      </c>
      <c r="K11" s="285">
        <v>2171</v>
      </c>
      <c r="L11" s="285">
        <v>40923</v>
      </c>
    </row>
    <row r="12" spans="1:12" x14ac:dyDescent="0.25">
      <c r="A12" s="635"/>
      <c r="B12" s="252" t="s">
        <v>312</v>
      </c>
      <c r="C12" s="294">
        <v>3.3</v>
      </c>
      <c r="D12" s="295">
        <v>0.7</v>
      </c>
      <c r="E12" s="296">
        <v>4</v>
      </c>
      <c r="F12" s="297">
        <v>4</v>
      </c>
      <c r="G12" s="297">
        <v>0.6</v>
      </c>
      <c r="H12" s="297">
        <v>4.5999999999999996</v>
      </c>
      <c r="I12" s="286">
        <v>1058</v>
      </c>
      <c r="J12" s="287">
        <v>217</v>
      </c>
      <c r="K12" s="288">
        <v>1275</v>
      </c>
      <c r="L12" s="288">
        <v>31843</v>
      </c>
    </row>
    <row r="13" spans="1:12" x14ac:dyDescent="0.25">
      <c r="A13" s="636"/>
      <c r="B13" s="251" t="s">
        <v>313</v>
      </c>
      <c r="C13" s="294">
        <v>7.4</v>
      </c>
      <c r="D13" s="295">
        <v>2.4</v>
      </c>
      <c r="E13" s="296">
        <v>9.8000000000000007</v>
      </c>
      <c r="F13" s="297">
        <v>9.5</v>
      </c>
      <c r="G13" s="297">
        <v>2.7</v>
      </c>
      <c r="H13" s="297">
        <v>12.2</v>
      </c>
      <c r="I13" s="289">
        <v>674</v>
      </c>
      <c r="J13" s="290">
        <v>222</v>
      </c>
      <c r="K13" s="291">
        <v>896</v>
      </c>
      <c r="L13" s="291">
        <v>9080</v>
      </c>
    </row>
    <row r="14" spans="1:12" x14ac:dyDescent="0.25">
      <c r="A14" s="635" t="s">
        <v>48</v>
      </c>
      <c r="B14" s="250" t="s">
        <v>54</v>
      </c>
      <c r="C14" s="298">
        <v>4.5999999999999996</v>
      </c>
      <c r="D14" s="299">
        <v>1</v>
      </c>
      <c r="E14" s="300">
        <v>5.6</v>
      </c>
      <c r="F14" s="299">
        <v>6.8</v>
      </c>
      <c r="G14" s="299">
        <v>1</v>
      </c>
      <c r="H14" s="300">
        <v>7.8</v>
      </c>
      <c r="I14" s="286">
        <v>120</v>
      </c>
      <c r="J14" s="287">
        <v>26</v>
      </c>
      <c r="K14" s="288">
        <v>146</v>
      </c>
      <c r="L14" s="288">
        <v>2624</v>
      </c>
    </row>
    <row r="15" spans="1:12" x14ac:dyDescent="0.25">
      <c r="A15" s="635"/>
      <c r="B15" s="252" t="s">
        <v>55</v>
      </c>
      <c r="C15" s="294">
        <v>3.8</v>
      </c>
      <c r="D15" s="295">
        <v>1.1000000000000001</v>
      </c>
      <c r="E15" s="296">
        <v>4.9000000000000004</v>
      </c>
      <c r="F15" s="295">
        <v>5.5</v>
      </c>
      <c r="G15" s="295">
        <v>1</v>
      </c>
      <c r="H15" s="296">
        <v>6.5</v>
      </c>
      <c r="I15" s="286">
        <v>206</v>
      </c>
      <c r="J15" s="287">
        <v>59</v>
      </c>
      <c r="K15" s="288">
        <v>265</v>
      </c>
      <c r="L15" s="288">
        <v>5404</v>
      </c>
    </row>
    <row r="16" spans="1:12" x14ac:dyDescent="0.25">
      <c r="A16" s="635"/>
      <c r="B16" s="252" t="s">
        <v>56</v>
      </c>
      <c r="C16" s="294">
        <v>4.0999999999999996</v>
      </c>
      <c r="D16" s="295">
        <v>1.2</v>
      </c>
      <c r="E16" s="296">
        <v>5.3</v>
      </c>
      <c r="F16" s="295">
        <v>4.9000000000000004</v>
      </c>
      <c r="G16" s="295">
        <v>1.5</v>
      </c>
      <c r="H16" s="296">
        <v>6.4</v>
      </c>
      <c r="I16" s="286">
        <v>648</v>
      </c>
      <c r="J16" s="287">
        <v>190</v>
      </c>
      <c r="K16" s="288">
        <v>838</v>
      </c>
      <c r="L16" s="288">
        <v>15943</v>
      </c>
    </row>
    <row r="17" spans="1:12" x14ac:dyDescent="0.25">
      <c r="A17" s="635"/>
      <c r="B17" s="252" t="s">
        <v>57</v>
      </c>
      <c r="C17" s="294">
        <v>3.8</v>
      </c>
      <c r="D17" s="295">
        <v>1</v>
      </c>
      <c r="E17" s="296">
        <v>4.8</v>
      </c>
      <c r="F17" s="295">
        <v>4.3</v>
      </c>
      <c r="G17" s="295">
        <v>1.2</v>
      </c>
      <c r="H17" s="296">
        <v>5.5</v>
      </c>
      <c r="I17" s="286">
        <v>563</v>
      </c>
      <c r="J17" s="287">
        <v>157</v>
      </c>
      <c r="K17" s="288">
        <v>720</v>
      </c>
      <c r="L17" s="288">
        <v>14961</v>
      </c>
    </row>
    <row r="18" spans="1:12" x14ac:dyDescent="0.25">
      <c r="A18" s="635"/>
      <c r="B18" s="252" t="s">
        <v>58</v>
      </c>
      <c r="C18" s="294">
        <v>3.5</v>
      </c>
      <c r="D18" s="295">
        <v>1.1000000000000001</v>
      </c>
      <c r="E18" s="296">
        <v>4.5999999999999996</v>
      </c>
      <c r="F18" s="295">
        <v>3.6</v>
      </c>
      <c r="G18" s="295">
        <v>1.1000000000000001</v>
      </c>
      <c r="H18" s="296">
        <v>4.7</v>
      </c>
      <c r="I18" s="286">
        <v>203</v>
      </c>
      <c r="J18" s="287">
        <v>63</v>
      </c>
      <c r="K18" s="288">
        <v>266</v>
      </c>
      <c r="L18" s="288">
        <v>5804</v>
      </c>
    </row>
    <row r="19" spans="1:12" x14ac:dyDescent="0.25">
      <c r="A19" s="635"/>
      <c r="B19" s="252" t="s">
        <v>59</v>
      </c>
      <c r="C19" s="294">
        <v>6.1</v>
      </c>
      <c r="D19" s="295">
        <v>1</v>
      </c>
      <c r="E19" s="296">
        <v>7.1</v>
      </c>
      <c r="F19" s="295">
        <v>6.2</v>
      </c>
      <c r="G19" s="295">
        <v>1.1000000000000001</v>
      </c>
      <c r="H19" s="296">
        <v>7.3000000000000007</v>
      </c>
      <c r="I19" s="286">
        <v>691</v>
      </c>
      <c r="J19" s="287">
        <v>113</v>
      </c>
      <c r="K19" s="288">
        <v>804</v>
      </c>
      <c r="L19" s="288">
        <v>11291</v>
      </c>
    </row>
    <row r="20" spans="1:12" x14ac:dyDescent="0.25">
      <c r="A20" s="635"/>
      <c r="B20" s="252" t="s">
        <v>314</v>
      </c>
      <c r="C20" s="294">
        <v>4.5</v>
      </c>
      <c r="D20" s="295">
        <v>1.4</v>
      </c>
      <c r="E20" s="296">
        <v>5.9</v>
      </c>
      <c r="F20" s="295">
        <v>6.7</v>
      </c>
      <c r="G20" s="295">
        <v>1.3</v>
      </c>
      <c r="H20" s="296">
        <v>8</v>
      </c>
      <c r="I20" s="286">
        <v>327</v>
      </c>
      <c r="J20" s="287">
        <v>99</v>
      </c>
      <c r="K20" s="288">
        <v>426</v>
      </c>
      <c r="L20" s="288">
        <v>7275</v>
      </c>
    </row>
    <row r="21" spans="1:12" x14ac:dyDescent="0.25">
      <c r="A21" s="635"/>
      <c r="B21" s="252" t="s">
        <v>60</v>
      </c>
      <c r="C21" s="294">
        <v>3.1</v>
      </c>
      <c r="D21" s="295">
        <v>1.4</v>
      </c>
      <c r="E21" s="296">
        <v>4.5</v>
      </c>
      <c r="F21" s="295">
        <v>4.0999999999999996</v>
      </c>
      <c r="G21" s="295">
        <v>1.6</v>
      </c>
      <c r="H21" s="296">
        <v>5.6999999999999993</v>
      </c>
      <c r="I21" s="286">
        <v>130</v>
      </c>
      <c r="J21" s="287">
        <v>61</v>
      </c>
      <c r="K21" s="288">
        <v>161</v>
      </c>
      <c r="L21" s="288">
        <v>4212</v>
      </c>
    </row>
    <row r="22" spans="1:12" x14ac:dyDescent="0.25">
      <c r="A22" s="636"/>
      <c r="B22" s="251" t="s">
        <v>315</v>
      </c>
      <c r="C22" s="301">
        <v>6.7</v>
      </c>
      <c r="D22" s="302">
        <v>2.2000000000000002</v>
      </c>
      <c r="E22" s="303">
        <v>8.9</v>
      </c>
      <c r="F22" s="302">
        <v>6.7</v>
      </c>
      <c r="G22" s="302">
        <v>2.1</v>
      </c>
      <c r="H22" s="303">
        <v>8.8000000000000007</v>
      </c>
      <c r="I22" s="289">
        <v>1095</v>
      </c>
      <c r="J22" s="290">
        <v>362</v>
      </c>
      <c r="K22" s="291">
        <v>1457</v>
      </c>
      <c r="L22" s="291">
        <v>16292</v>
      </c>
    </row>
    <row r="24" spans="1:12" ht="15" customHeight="1" x14ac:dyDescent="0.25">
      <c r="A24" s="631" t="s">
        <v>452</v>
      </c>
      <c r="B24" s="631"/>
      <c r="C24" s="631"/>
      <c r="D24" s="631"/>
      <c r="E24" s="631"/>
      <c r="F24" s="631"/>
      <c r="G24" s="631"/>
      <c r="H24" s="631"/>
      <c r="I24" s="631"/>
      <c r="J24" s="631"/>
      <c r="K24" s="59"/>
      <c r="L24" s="59"/>
    </row>
    <row r="25" spans="1:12" x14ac:dyDescent="0.25">
      <c r="A25" s="631"/>
      <c r="B25" s="631"/>
      <c r="C25" s="631"/>
      <c r="D25" s="631"/>
      <c r="E25" s="631"/>
      <c r="F25" s="631"/>
      <c r="G25" s="631"/>
      <c r="H25" s="631"/>
      <c r="I25" s="631"/>
      <c r="J25" s="631"/>
      <c r="K25" s="59"/>
      <c r="L25" s="59"/>
    </row>
    <row r="26" spans="1:12" x14ac:dyDescent="0.25">
      <c r="A26" s="631"/>
      <c r="B26" s="631"/>
      <c r="C26" s="631"/>
      <c r="D26" s="631"/>
      <c r="E26" s="631"/>
      <c r="F26" s="631"/>
      <c r="G26" s="631"/>
      <c r="H26" s="631"/>
      <c r="I26" s="631"/>
      <c r="J26" s="631"/>
      <c r="K26" s="59"/>
      <c r="L26" s="59"/>
    </row>
    <row r="27" spans="1:12" x14ac:dyDescent="0.25">
      <c r="A27" s="59"/>
      <c r="B27" s="59"/>
      <c r="C27" s="59"/>
      <c r="D27" s="59"/>
      <c r="E27" s="59"/>
      <c r="F27" s="59"/>
      <c r="G27" s="59"/>
      <c r="H27" s="59"/>
      <c r="I27" s="59"/>
      <c r="J27" s="59"/>
      <c r="K27" s="59"/>
      <c r="L27" s="59"/>
    </row>
    <row r="31" spans="1:12" x14ac:dyDescent="0.25">
      <c r="L31" s="304"/>
    </row>
  </sheetData>
  <mergeCells count="9">
    <mergeCell ref="C4:H4"/>
    <mergeCell ref="A24:J26"/>
    <mergeCell ref="C5:E5"/>
    <mergeCell ref="F5:H5"/>
    <mergeCell ref="A14:A22"/>
    <mergeCell ref="A8:A10"/>
    <mergeCell ref="A11:A13"/>
    <mergeCell ref="I5:L5"/>
    <mergeCell ref="I4:L4"/>
  </mergeCell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heetViews>
  <sheetFormatPr baseColWidth="10" defaultRowHeight="15" x14ac:dyDescent="0.25"/>
  <cols>
    <col min="1" max="1" width="19.42578125" customWidth="1"/>
    <col min="2" max="2" width="11.5703125" customWidth="1"/>
    <col min="3" max="6" width="14.7109375" customWidth="1"/>
    <col min="7" max="7" width="22.7109375" customWidth="1"/>
  </cols>
  <sheetData>
    <row r="1" spans="1:7" x14ac:dyDescent="0.25">
      <c r="A1" s="5" t="s">
        <v>134</v>
      </c>
      <c r="B1" s="5"/>
    </row>
    <row r="2" spans="1:7" x14ac:dyDescent="0.25">
      <c r="A2" s="8" t="s">
        <v>143</v>
      </c>
      <c r="B2" s="8"/>
    </row>
    <row r="4" spans="1:7" x14ac:dyDescent="0.25">
      <c r="A4" s="33"/>
      <c r="B4" s="694" t="s">
        <v>563</v>
      </c>
      <c r="C4" s="655" t="s">
        <v>571</v>
      </c>
      <c r="D4" s="655"/>
      <c r="E4" s="655"/>
      <c r="F4" s="656"/>
      <c r="G4" s="694" t="s">
        <v>85</v>
      </c>
    </row>
    <row r="5" spans="1:7" ht="15" customHeight="1" x14ac:dyDescent="0.25">
      <c r="A5" s="42"/>
      <c r="B5" s="699"/>
      <c r="C5" s="654" t="s">
        <v>82</v>
      </c>
      <c r="D5" s="655"/>
      <c r="E5" s="655"/>
      <c r="F5" s="656"/>
      <c r="G5" s="729"/>
    </row>
    <row r="6" spans="1:7" ht="15" customHeight="1" x14ac:dyDescent="0.25">
      <c r="A6" s="383"/>
      <c r="B6" s="695"/>
      <c r="C6" s="386" t="s">
        <v>29</v>
      </c>
      <c r="D6" s="21" t="s">
        <v>30</v>
      </c>
      <c r="E6" s="21" t="s">
        <v>31</v>
      </c>
      <c r="F6" s="22" t="s">
        <v>32</v>
      </c>
      <c r="G6" s="697"/>
    </row>
    <row r="7" spans="1:7" x14ac:dyDescent="0.25">
      <c r="A7" s="383" t="s">
        <v>33</v>
      </c>
      <c r="B7" s="123">
        <v>33.960421154408898</v>
      </c>
      <c r="C7" s="125">
        <v>16.5514638685645</v>
      </c>
      <c r="D7" s="126">
        <v>28.027596452776798</v>
      </c>
      <c r="E7" s="126">
        <v>48.767531725156196</v>
      </c>
      <c r="F7" s="127">
        <v>6.6534079534922395</v>
      </c>
      <c r="G7" s="124">
        <v>76810.005363005097</v>
      </c>
    </row>
    <row r="8" spans="1:7" x14ac:dyDescent="0.25">
      <c r="A8" s="27" t="s">
        <v>34</v>
      </c>
      <c r="B8" s="103">
        <v>31.429728265847203</v>
      </c>
      <c r="C8" s="10">
        <v>15.3714843103359</v>
      </c>
      <c r="D8" s="11">
        <v>29.1420858464917</v>
      </c>
      <c r="E8" s="11">
        <v>50.729740654789104</v>
      </c>
      <c r="F8" s="36">
        <v>4.7566891883838007</v>
      </c>
      <c r="G8" s="112">
        <v>2469.0001689999899</v>
      </c>
    </row>
    <row r="9" spans="1:7" x14ac:dyDescent="0.25">
      <c r="A9" s="28" t="s">
        <v>35</v>
      </c>
      <c r="B9" s="104">
        <v>34.373383996050499</v>
      </c>
      <c r="C9" s="13">
        <v>16.4673078647388</v>
      </c>
      <c r="D9" s="14">
        <v>31.290945449934899</v>
      </c>
      <c r="E9" s="14">
        <v>48.438453342316002</v>
      </c>
      <c r="F9" s="23">
        <v>3.80329334301139</v>
      </c>
      <c r="G9" s="86">
        <v>4931.1412579999496</v>
      </c>
    </row>
    <row r="10" spans="1:7" x14ac:dyDescent="0.25">
      <c r="A10" s="28" t="s">
        <v>36</v>
      </c>
      <c r="B10" s="104">
        <v>33.488125013776902</v>
      </c>
      <c r="C10" s="13">
        <v>14.2303950610362</v>
      </c>
      <c r="D10" s="14">
        <v>28.215048663253999</v>
      </c>
      <c r="E10" s="14">
        <v>51.094970417545206</v>
      </c>
      <c r="F10" s="23">
        <v>6.4595858581651804</v>
      </c>
      <c r="G10" s="86">
        <v>14847.054613999901</v>
      </c>
    </row>
    <row r="11" spans="1:7" x14ac:dyDescent="0.25">
      <c r="A11" s="28" t="s">
        <v>37</v>
      </c>
      <c r="B11" s="104">
        <v>26.437360180763601</v>
      </c>
      <c r="C11" s="13">
        <v>14.5621833213601</v>
      </c>
      <c r="D11" s="14">
        <v>27.1017902404101</v>
      </c>
      <c r="E11" s="14">
        <v>50.895029895676601</v>
      </c>
      <c r="F11" s="23">
        <v>7.4409965425549398</v>
      </c>
      <c r="G11" s="86">
        <v>13545.2261969998</v>
      </c>
    </row>
    <row r="12" spans="1:7" x14ac:dyDescent="0.25">
      <c r="A12" s="28" t="s">
        <v>38</v>
      </c>
      <c r="B12" s="104">
        <v>30.729136586529897</v>
      </c>
      <c r="C12" s="13">
        <v>14.189800105539</v>
      </c>
      <c r="D12" s="14">
        <v>27.904748129978902</v>
      </c>
      <c r="E12" s="14">
        <v>50.562373869521906</v>
      </c>
      <c r="F12" s="23">
        <v>7.3430778949599302</v>
      </c>
      <c r="G12" s="86">
        <v>5262.1069369999996</v>
      </c>
    </row>
    <row r="13" spans="1:7" x14ac:dyDescent="0.25">
      <c r="A13" s="28" t="s">
        <v>39</v>
      </c>
      <c r="B13" s="104">
        <v>31.4210745774344</v>
      </c>
      <c r="C13" s="13">
        <v>14.440458092932801</v>
      </c>
      <c r="D13" s="14">
        <v>27.437342910357298</v>
      </c>
      <c r="E13" s="14">
        <v>51.054903911763901</v>
      </c>
      <c r="F13" s="23">
        <v>7.0672950849450498</v>
      </c>
      <c r="G13" s="86">
        <v>10270.1778230001</v>
      </c>
    </row>
    <row r="14" spans="1:7" x14ac:dyDescent="0.25">
      <c r="A14" s="28" t="s">
        <v>40</v>
      </c>
      <c r="B14" s="104">
        <v>24.954353478655701</v>
      </c>
      <c r="C14" s="13">
        <v>15.388538932909501</v>
      </c>
      <c r="D14" s="14">
        <v>28.4517613969115</v>
      </c>
      <c r="E14" s="14">
        <v>49.169937907186203</v>
      </c>
      <c r="F14" s="23">
        <v>6.9897617629917796</v>
      </c>
      <c r="G14" s="86">
        <v>6620.0877110000602</v>
      </c>
    </row>
    <row r="15" spans="1:7" x14ac:dyDescent="0.25">
      <c r="A15" s="28" t="s">
        <v>41</v>
      </c>
      <c r="B15" s="104">
        <v>24.038213353311701</v>
      </c>
      <c r="C15" s="13">
        <v>16.6476436540033</v>
      </c>
      <c r="D15" s="14">
        <v>31.050528295365996</v>
      </c>
      <c r="E15" s="14">
        <v>46.455988813641802</v>
      </c>
      <c r="F15" s="23">
        <v>5.8458392369885397</v>
      </c>
      <c r="G15" s="86">
        <v>3873.00027800001</v>
      </c>
    </row>
    <row r="16" spans="1:7" x14ac:dyDescent="0.25">
      <c r="A16" s="384" t="s">
        <v>42</v>
      </c>
      <c r="B16" s="105">
        <v>50.919778261785297</v>
      </c>
      <c r="C16" s="15">
        <v>23.633043919071302</v>
      </c>
      <c r="D16" s="16">
        <v>26.900748393017199</v>
      </c>
      <c r="E16" s="16">
        <v>42.548119012598498</v>
      </c>
      <c r="F16" s="26">
        <v>6.9180886753048396</v>
      </c>
      <c r="G16" s="88">
        <v>14992.210376001</v>
      </c>
    </row>
    <row r="17" spans="1:7" ht="26.25" x14ac:dyDescent="0.25">
      <c r="A17" s="193" t="s">
        <v>261</v>
      </c>
      <c r="B17" s="103">
        <v>9.3999230158871399</v>
      </c>
      <c r="C17" s="13">
        <v>14.2129382309116</v>
      </c>
      <c r="D17" s="14">
        <v>30.856769420330899</v>
      </c>
      <c r="E17" s="14">
        <v>49.945359445461399</v>
      </c>
      <c r="F17" s="23">
        <v>4.9849329032999306</v>
      </c>
      <c r="G17" s="112">
        <v>23447.001238998899</v>
      </c>
    </row>
    <row r="18" spans="1:7" x14ac:dyDescent="0.25">
      <c r="A18" s="194" t="s">
        <v>51</v>
      </c>
      <c r="B18" s="104">
        <v>37.789576872653505</v>
      </c>
      <c r="C18" s="13">
        <v>15.019813652617001</v>
      </c>
      <c r="D18" s="14">
        <v>28.016213441855399</v>
      </c>
      <c r="E18" s="14">
        <v>50.227634584701597</v>
      </c>
      <c r="F18" s="23">
        <v>6.7363383208315</v>
      </c>
      <c r="G18" s="86">
        <v>29590.171804998499</v>
      </c>
    </row>
    <row r="19" spans="1:7" ht="26.25" x14ac:dyDescent="0.25">
      <c r="A19" s="195" t="s">
        <v>260</v>
      </c>
      <c r="B19" s="105">
        <v>53.418121798011896</v>
      </c>
      <c r="C19" s="13">
        <v>20.764390843975399</v>
      </c>
      <c r="D19" s="14">
        <v>25.251368700827399</v>
      </c>
      <c r="E19" s="14">
        <v>45.788449488203497</v>
      </c>
      <c r="F19" s="23">
        <v>8.1957909669974907</v>
      </c>
      <c r="G19" s="88">
        <v>23772.832318999201</v>
      </c>
    </row>
    <row r="20" spans="1:7" x14ac:dyDescent="0.25">
      <c r="A20" s="28" t="s">
        <v>43</v>
      </c>
      <c r="B20" s="104">
        <v>42.552193470760798</v>
      </c>
      <c r="C20" s="10">
        <v>9.5654386216925502</v>
      </c>
      <c r="D20" s="11">
        <v>24.208791116408999</v>
      </c>
      <c r="E20" s="11">
        <v>57.206961773549303</v>
      </c>
      <c r="F20" s="36">
        <v>9.0188084883546509</v>
      </c>
      <c r="G20" s="86">
        <v>48009.278576996403</v>
      </c>
    </row>
    <row r="21" spans="1:7" x14ac:dyDescent="0.25">
      <c r="A21" s="28" t="s">
        <v>44</v>
      </c>
      <c r="B21" s="104">
        <v>24.240442045674801</v>
      </c>
      <c r="C21" s="13">
        <v>18.3920332756894</v>
      </c>
      <c r="D21" s="14">
        <v>33.384398856143001</v>
      </c>
      <c r="E21" s="14">
        <v>43.902909449980498</v>
      </c>
      <c r="F21" s="23">
        <v>4.3206584181865297</v>
      </c>
      <c r="G21" s="86">
        <v>14327.296834999999</v>
      </c>
    </row>
    <row r="22" spans="1:7" x14ac:dyDescent="0.25">
      <c r="A22" s="28" t="s">
        <v>45</v>
      </c>
      <c r="B22" s="104">
        <v>23.482025711814501</v>
      </c>
      <c r="C22" s="13">
        <v>25.097631115336998</v>
      </c>
      <c r="D22" s="14">
        <v>36.833770962958901</v>
      </c>
      <c r="E22" s="14">
        <v>36.011891540270604</v>
      </c>
      <c r="F22" s="23">
        <v>2.0567063814327402</v>
      </c>
      <c r="G22" s="86">
        <v>6000.3345550000504</v>
      </c>
    </row>
    <row r="23" spans="1:7" x14ac:dyDescent="0.25">
      <c r="A23" s="29" t="s">
        <v>46</v>
      </c>
      <c r="B23" s="105">
        <v>9.1347964448196599</v>
      </c>
      <c r="C23" s="15">
        <v>46.9705460684253</v>
      </c>
      <c r="D23" s="16">
        <v>34.3711574990025</v>
      </c>
      <c r="E23" s="16">
        <v>18.2077492344566</v>
      </c>
      <c r="F23" s="26">
        <v>0.45054719811158001</v>
      </c>
      <c r="G23" s="88">
        <v>8473.0953960001498</v>
      </c>
    </row>
    <row r="24" spans="1:7" x14ac:dyDescent="0.25">
      <c r="B24" s="9"/>
    </row>
    <row r="25" spans="1:7" x14ac:dyDescent="0.25">
      <c r="A25" s="414"/>
    </row>
    <row r="26" spans="1:7" x14ac:dyDescent="0.25">
      <c r="A26" s="8"/>
    </row>
  </sheetData>
  <mergeCells count="4">
    <mergeCell ref="G4:G6"/>
    <mergeCell ref="C5:F5"/>
    <mergeCell ref="B4:B6"/>
    <mergeCell ref="C4:F4"/>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RowHeight="15" x14ac:dyDescent="0.25"/>
  <cols>
    <col min="2" max="2" width="20.28515625" customWidth="1"/>
    <col min="7" max="7" width="17.28515625" customWidth="1"/>
  </cols>
  <sheetData>
    <row r="1" spans="1:7" x14ac:dyDescent="0.25">
      <c r="A1" s="5" t="s">
        <v>572</v>
      </c>
    </row>
    <row r="2" spans="1:7" x14ac:dyDescent="0.25">
      <c r="A2" s="8" t="s">
        <v>144</v>
      </c>
    </row>
    <row r="4" spans="1:7" x14ac:dyDescent="0.25">
      <c r="A4" s="66"/>
      <c r="B4" s="69"/>
      <c r="C4" s="654" t="s">
        <v>63</v>
      </c>
      <c r="D4" s="655"/>
      <c r="E4" s="655"/>
      <c r="F4" s="656"/>
      <c r="G4" s="694" t="s">
        <v>85</v>
      </c>
    </row>
    <row r="5" spans="1:7" ht="15" customHeight="1" x14ac:dyDescent="0.25">
      <c r="A5" s="2"/>
      <c r="B5" s="17"/>
      <c r="C5" s="654" t="s">
        <v>47</v>
      </c>
      <c r="D5" s="655"/>
      <c r="E5" s="655"/>
      <c r="F5" s="656"/>
      <c r="G5" s="729"/>
    </row>
    <row r="6" spans="1:7" ht="26.25" x14ac:dyDescent="0.25">
      <c r="A6" s="20"/>
      <c r="B6" s="21"/>
      <c r="C6" s="196" t="s">
        <v>29</v>
      </c>
      <c r="D6" s="223" t="s">
        <v>30</v>
      </c>
      <c r="E6" s="223" t="s">
        <v>31</v>
      </c>
      <c r="F6" s="22" t="s">
        <v>32</v>
      </c>
      <c r="G6" s="697"/>
    </row>
    <row r="7" spans="1:7" x14ac:dyDescent="0.25">
      <c r="A7" s="713" t="s">
        <v>136</v>
      </c>
      <c r="B7" s="381" t="s">
        <v>33</v>
      </c>
      <c r="C7" s="11">
        <v>23.961332049972501</v>
      </c>
      <c r="D7" s="11">
        <v>34.910533308580597</v>
      </c>
      <c r="E7" s="11">
        <v>38.714618165396899</v>
      </c>
      <c r="F7" s="36">
        <v>2.4135164760577501</v>
      </c>
      <c r="G7" s="112">
        <v>50725.004052995297</v>
      </c>
    </row>
    <row r="8" spans="1:7" ht="26.25" x14ac:dyDescent="0.25">
      <c r="A8" s="714"/>
      <c r="B8" s="194" t="s">
        <v>261</v>
      </c>
      <c r="C8" s="14">
        <v>15.5691050391872</v>
      </c>
      <c r="D8" s="14">
        <v>32.993477326115901</v>
      </c>
      <c r="E8" s="14">
        <v>47.805339735647699</v>
      </c>
      <c r="F8" s="23">
        <v>3.6320778990526699</v>
      </c>
      <c r="G8" s="86">
        <v>11073.831796000801</v>
      </c>
    </row>
    <row r="9" spans="1:7" x14ac:dyDescent="0.25">
      <c r="A9" s="714"/>
      <c r="B9" s="194" t="s">
        <v>51</v>
      </c>
      <c r="C9" s="14">
        <v>23.080691768412901</v>
      </c>
      <c r="D9" s="14">
        <v>36.592082796617696</v>
      </c>
      <c r="E9" s="14">
        <v>38.323771722396302</v>
      </c>
      <c r="F9" s="23">
        <v>2.0034537125774898</v>
      </c>
      <c r="G9" s="86">
        <v>18408.171083999299</v>
      </c>
    </row>
    <row r="10" spans="1:7" ht="26.25" x14ac:dyDescent="0.25">
      <c r="A10" s="715"/>
      <c r="B10" s="194" t="s">
        <v>260</v>
      </c>
      <c r="C10" s="14">
        <v>41.524093412367705</v>
      </c>
      <c r="D10" s="14">
        <v>35.792772808155398</v>
      </c>
      <c r="E10" s="14">
        <v>21.925538810123697</v>
      </c>
      <c r="F10" s="23">
        <v>0.75759496934293202</v>
      </c>
      <c r="G10" s="86">
        <v>21243.001172999098</v>
      </c>
    </row>
    <row r="11" spans="1:7" x14ac:dyDescent="0.25">
      <c r="A11" s="714" t="s">
        <v>137</v>
      </c>
      <c r="B11" s="385" t="s">
        <v>33</v>
      </c>
      <c r="C11" s="10">
        <v>2.1422028121032497</v>
      </c>
      <c r="D11" s="11">
        <v>14.6430082843645</v>
      </c>
      <c r="E11" s="11">
        <v>68.316470021293</v>
      </c>
      <c r="F11" s="11">
        <v>14.8983188822386</v>
      </c>
      <c r="G11" s="82">
        <v>26085.001310000502</v>
      </c>
    </row>
    <row r="12" spans="1:7" ht="26.25" x14ac:dyDescent="0.25">
      <c r="A12" s="714"/>
      <c r="B12" s="450" t="s">
        <v>261</v>
      </c>
      <c r="C12" s="13">
        <v>1.14168041045785</v>
      </c>
      <c r="D12" s="14">
        <v>10.262355994865899</v>
      </c>
      <c r="E12" s="14">
        <v>70.571693313188803</v>
      </c>
      <c r="F12" s="14">
        <v>18.024270281487301</v>
      </c>
      <c r="G12" s="83">
        <v>2204.0000660000001</v>
      </c>
    </row>
    <row r="13" spans="1:7" x14ac:dyDescent="0.25">
      <c r="A13" s="714"/>
      <c r="B13" s="450" t="s">
        <v>51</v>
      </c>
      <c r="C13" s="13">
        <v>1.74973550245398</v>
      </c>
      <c r="D13" s="14">
        <v>13.898340065220399</v>
      </c>
      <c r="E13" s="14">
        <v>69.824158462419391</v>
      </c>
      <c r="F13" s="14">
        <v>14.527765969904999</v>
      </c>
      <c r="G13" s="83">
        <v>11182.0007210002</v>
      </c>
    </row>
    <row r="14" spans="1:7" ht="26.25" x14ac:dyDescent="0.25">
      <c r="A14" s="715"/>
      <c r="B14" s="451" t="s">
        <v>260</v>
      </c>
      <c r="C14" s="15">
        <v>2.6614343190857102</v>
      </c>
      <c r="D14" s="16">
        <v>16.059012517610398</v>
      </c>
      <c r="E14" s="16">
        <v>66.597477610797696</v>
      </c>
      <c r="F14" s="16">
        <v>14.6820755525059</v>
      </c>
      <c r="G14" s="84">
        <v>12699.000523000201</v>
      </c>
    </row>
  </sheetData>
  <mergeCells count="5">
    <mergeCell ref="G4:G6"/>
    <mergeCell ref="C4:F4"/>
    <mergeCell ref="C5:F5"/>
    <mergeCell ref="A7:A10"/>
    <mergeCell ref="A11:A14"/>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baseColWidth="10" defaultRowHeight="15" x14ac:dyDescent="0.25"/>
  <cols>
    <col min="1" max="1" width="16.7109375" customWidth="1"/>
    <col min="4" max="7" width="15.7109375" customWidth="1"/>
  </cols>
  <sheetData>
    <row r="1" spans="1:15" x14ac:dyDescent="0.25">
      <c r="A1" s="5" t="s">
        <v>576</v>
      </c>
    </row>
    <row r="2" spans="1:15" x14ac:dyDescent="0.25">
      <c r="A2" s="8" t="s">
        <v>424</v>
      </c>
      <c r="L2" s="323"/>
      <c r="M2" s="323"/>
      <c r="N2" s="323"/>
      <c r="O2" s="323"/>
    </row>
    <row r="3" spans="1:15" x14ac:dyDescent="0.25">
      <c r="L3" s="616"/>
      <c r="M3" s="616"/>
      <c r="N3" s="616"/>
      <c r="O3" s="616"/>
    </row>
    <row r="4" spans="1:15" x14ac:dyDescent="0.25">
      <c r="A4" s="719"/>
      <c r="B4" s="720"/>
      <c r="C4" s="646" t="s">
        <v>69</v>
      </c>
      <c r="D4" s="627" t="s">
        <v>63</v>
      </c>
      <c r="E4" s="628"/>
      <c r="F4" s="628"/>
      <c r="G4" s="629"/>
      <c r="L4" s="616"/>
      <c r="M4" s="616"/>
      <c r="N4" s="616"/>
      <c r="O4" s="616"/>
    </row>
    <row r="5" spans="1:15" x14ac:dyDescent="0.25">
      <c r="A5" s="721"/>
      <c r="B5" s="722"/>
      <c r="C5" s="716"/>
      <c r="D5" s="627" t="s">
        <v>82</v>
      </c>
      <c r="E5" s="628"/>
      <c r="F5" s="628"/>
      <c r="G5" s="629"/>
      <c r="L5" s="616"/>
      <c r="M5" s="616"/>
      <c r="N5" s="616"/>
      <c r="O5" s="616"/>
    </row>
    <row r="6" spans="1:15" x14ac:dyDescent="0.25">
      <c r="A6" s="723"/>
      <c r="B6" s="724"/>
      <c r="C6" s="647"/>
      <c r="D6" s="18" t="s">
        <v>29</v>
      </c>
      <c r="E6" s="19" t="s">
        <v>30</v>
      </c>
      <c r="F6" s="19" t="s">
        <v>31</v>
      </c>
      <c r="G6" s="35" t="s">
        <v>32</v>
      </c>
      <c r="L6" s="616"/>
      <c r="M6" s="616"/>
      <c r="N6" s="616"/>
      <c r="O6" s="616"/>
    </row>
    <row r="7" spans="1:15" x14ac:dyDescent="0.25">
      <c r="A7" s="713" t="s">
        <v>577</v>
      </c>
      <c r="B7" s="717"/>
      <c r="C7" s="614">
        <v>2009</v>
      </c>
      <c r="D7" s="10">
        <v>23.980038620175602</v>
      </c>
      <c r="E7" s="11">
        <v>33.849975436042698</v>
      </c>
      <c r="F7" s="11">
        <v>40.132490495392197</v>
      </c>
      <c r="G7" s="36">
        <v>2.03749544838904</v>
      </c>
      <c r="L7" s="616"/>
      <c r="M7" s="616"/>
      <c r="N7" s="616"/>
      <c r="O7" s="616"/>
    </row>
    <row r="8" spans="1:15" x14ac:dyDescent="0.25">
      <c r="A8" s="715"/>
      <c r="B8" s="730"/>
      <c r="C8" s="615">
        <v>2016</v>
      </c>
      <c r="D8" s="15">
        <v>16.5514638685645</v>
      </c>
      <c r="E8" s="16">
        <v>28.027596452776798</v>
      </c>
      <c r="F8" s="16">
        <v>48.767531725156196</v>
      </c>
      <c r="G8" s="26">
        <v>6.6534079534922395</v>
      </c>
      <c r="L8" s="616"/>
      <c r="M8" s="616"/>
      <c r="N8" s="616"/>
      <c r="O8" s="616"/>
    </row>
    <row r="9" spans="1:15" x14ac:dyDescent="0.25">
      <c r="A9" s="731" t="s">
        <v>138</v>
      </c>
      <c r="B9" s="21" t="s">
        <v>136</v>
      </c>
      <c r="C9" s="635">
        <v>2009</v>
      </c>
      <c r="D9" s="13">
        <v>31.489470742503801</v>
      </c>
      <c r="E9" s="14">
        <v>37.952864517777101</v>
      </c>
      <c r="F9" s="14">
        <v>29.828012871984498</v>
      </c>
      <c r="G9" s="23">
        <v>0.72965186773352397</v>
      </c>
      <c r="L9" s="616"/>
      <c r="M9" s="616"/>
      <c r="N9" s="616"/>
      <c r="O9" s="616"/>
    </row>
    <row r="10" spans="1:15" x14ac:dyDescent="0.25">
      <c r="A10" s="731"/>
      <c r="B10" s="21" t="s">
        <v>137</v>
      </c>
      <c r="C10" s="635"/>
      <c r="D10" s="13">
        <v>6.9834760175876101</v>
      </c>
      <c r="E10" s="14">
        <v>24.563652583235701</v>
      </c>
      <c r="F10" s="14">
        <v>63.455252611113401</v>
      </c>
      <c r="G10" s="23">
        <v>4.9976187880635301</v>
      </c>
      <c r="L10" s="616"/>
      <c r="M10" s="616"/>
      <c r="N10" s="616"/>
      <c r="O10" s="616"/>
    </row>
    <row r="11" spans="1:15" x14ac:dyDescent="0.25">
      <c r="A11" s="731"/>
      <c r="B11" s="21" t="s">
        <v>136</v>
      </c>
      <c r="C11" s="635">
        <v>2016</v>
      </c>
      <c r="D11" s="13">
        <v>23.961332049972501</v>
      </c>
      <c r="E11" s="14">
        <v>34.910533308580597</v>
      </c>
      <c r="F11" s="14">
        <v>38.714618165396899</v>
      </c>
      <c r="G11" s="23">
        <v>2.4135164760577501</v>
      </c>
      <c r="L11" s="616"/>
      <c r="M11" s="616"/>
      <c r="N11" s="616"/>
      <c r="O11" s="616"/>
    </row>
    <row r="12" spans="1:15" x14ac:dyDescent="0.25">
      <c r="A12" s="732"/>
      <c r="B12" s="25" t="s">
        <v>137</v>
      </c>
      <c r="C12" s="636"/>
      <c r="D12" s="15">
        <v>2.1422028121032497</v>
      </c>
      <c r="E12" s="16">
        <v>14.6430082843645</v>
      </c>
      <c r="F12" s="16">
        <v>68.316470021293</v>
      </c>
      <c r="G12" s="26">
        <v>14.8983188822386</v>
      </c>
      <c r="L12" s="616"/>
      <c r="M12" s="616"/>
      <c r="N12" s="616"/>
      <c r="O12" s="616"/>
    </row>
    <row r="13" spans="1:15" x14ac:dyDescent="0.25">
      <c r="L13" s="616"/>
      <c r="M13" s="616"/>
      <c r="N13" s="616"/>
      <c r="O13" s="616"/>
    </row>
    <row r="14" spans="1:15" x14ac:dyDescent="0.25">
      <c r="L14" s="616"/>
      <c r="M14" s="616"/>
      <c r="N14" s="616"/>
      <c r="O14" s="616"/>
    </row>
    <row r="15" spans="1:15" s="323" customFormat="1" x14ac:dyDescent="0.25">
      <c r="A15" s="660" t="s">
        <v>797</v>
      </c>
      <c r="B15" s="638"/>
      <c r="C15" s="638"/>
      <c r="D15" s="638"/>
      <c r="E15" s="638"/>
      <c r="F15" s="638"/>
      <c r="G15" s="639"/>
      <c r="L15" s="616"/>
      <c r="M15" s="616"/>
      <c r="N15" s="616"/>
      <c r="O15" s="616"/>
    </row>
    <row r="16" spans="1:15" s="323" customFormat="1" x14ac:dyDescent="0.25">
      <c r="A16" s="674" t="s">
        <v>48</v>
      </c>
      <c r="B16" s="674" t="s">
        <v>138</v>
      </c>
      <c r="C16" s="641" t="s">
        <v>69</v>
      </c>
      <c r="D16" s="660" t="s">
        <v>63</v>
      </c>
      <c r="E16" s="638"/>
      <c r="F16" s="638"/>
      <c r="G16" s="639"/>
      <c r="L16" s="616"/>
      <c r="M16" s="616"/>
      <c r="N16" s="616"/>
      <c r="O16" s="616"/>
    </row>
    <row r="17" spans="1:15" s="323" customFormat="1" x14ac:dyDescent="0.25">
      <c r="A17" s="741"/>
      <c r="B17" s="741"/>
      <c r="C17" s="643"/>
      <c r="D17" s="660" t="s">
        <v>47</v>
      </c>
      <c r="E17" s="638"/>
      <c r="F17" s="638"/>
      <c r="G17" s="639"/>
      <c r="L17" s="616"/>
      <c r="M17" s="616"/>
      <c r="N17" s="616"/>
      <c r="O17" s="616"/>
    </row>
    <row r="18" spans="1:15" x14ac:dyDescent="0.25">
      <c r="A18" s="742"/>
      <c r="B18" s="742"/>
      <c r="C18" s="645"/>
      <c r="D18" s="330" t="s">
        <v>29</v>
      </c>
      <c r="E18" s="331" t="s">
        <v>30</v>
      </c>
      <c r="F18" s="331" t="s">
        <v>31</v>
      </c>
      <c r="G18" s="332" t="s">
        <v>32</v>
      </c>
      <c r="H18" s="324"/>
      <c r="L18" s="616"/>
      <c r="M18" s="616"/>
      <c r="N18" s="616"/>
      <c r="O18" s="616"/>
    </row>
    <row r="19" spans="1:15" x14ac:dyDescent="0.25">
      <c r="A19" s="735" t="s">
        <v>33</v>
      </c>
      <c r="B19" s="733" t="s">
        <v>202</v>
      </c>
      <c r="C19" s="610">
        <v>2009</v>
      </c>
      <c r="D19" s="482">
        <v>9</v>
      </c>
      <c r="E19" s="483">
        <v>20</v>
      </c>
      <c r="F19" s="483">
        <v>67</v>
      </c>
      <c r="G19" s="484">
        <v>4</v>
      </c>
      <c r="H19" s="324"/>
      <c r="L19" s="323"/>
      <c r="M19" s="323"/>
      <c r="N19" s="323"/>
      <c r="O19" s="616"/>
    </row>
    <row r="20" spans="1:15" x14ac:dyDescent="0.25">
      <c r="A20" s="736"/>
      <c r="B20" s="734"/>
      <c r="C20" s="611">
        <v>2016</v>
      </c>
      <c r="D20" s="342">
        <v>7.0000000000000009</v>
      </c>
      <c r="E20" s="343">
        <v>15</v>
      </c>
      <c r="F20" s="343">
        <v>71</v>
      </c>
      <c r="G20" s="464">
        <v>7.0000000000000009</v>
      </c>
      <c r="H20" s="324"/>
      <c r="K20" s="323"/>
      <c r="L20" s="323"/>
      <c r="M20" s="323"/>
      <c r="N20" s="323"/>
      <c r="O20" s="616"/>
    </row>
    <row r="21" spans="1:15" x14ac:dyDescent="0.25">
      <c r="A21" s="735" t="s">
        <v>33</v>
      </c>
      <c r="B21" s="331" t="s">
        <v>136</v>
      </c>
      <c r="C21" s="738">
        <v>2009</v>
      </c>
      <c r="D21" s="482">
        <v>12</v>
      </c>
      <c r="E21" s="483">
        <v>26</v>
      </c>
      <c r="F21" s="483">
        <v>60</v>
      </c>
      <c r="G21" s="484">
        <v>2</v>
      </c>
      <c r="H21" s="324"/>
      <c r="K21" s="323"/>
      <c r="L21" s="323"/>
      <c r="M21" s="323"/>
      <c r="N21" s="323"/>
      <c r="O21" s="616"/>
    </row>
    <row r="22" spans="1:15" x14ac:dyDescent="0.25">
      <c r="A22" s="737"/>
      <c r="B22" s="335" t="s">
        <v>137</v>
      </c>
      <c r="C22" s="739"/>
      <c r="D22" s="340">
        <v>2</v>
      </c>
      <c r="E22" s="341">
        <v>6</v>
      </c>
      <c r="F22" s="341">
        <v>83</v>
      </c>
      <c r="G22" s="463">
        <v>8</v>
      </c>
      <c r="H22" s="324"/>
      <c r="K22" s="323"/>
      <c r="L22" s="323"/>
      <c r="M22" s="323"/>
      <c r="N22" s="323"/>
      <c r="O22" s="616"/>
    </row>
    <row r="23" spans="1:15" x14ac:dyDescent="0.25">
      <c r="A23" s="737"/>
      <c r="B23" s="335" t="s">
        <v>136</v>
      </c>
      <c r="C23" s="739">
        <v>2016</v>
      </c>
      <c r="D23" s="340">
        <v>10</v>
      </c>
      <c r="E23" s="341">
        <v>21</v>
      </c>
      <c r="F23" s="341">
        <v>67</v>
      </c>
      <c r="G23" s="463">
        <v>3</v>
      </c>
      <c r="H23" s="324"/>
      <c r="K23" s="323"/>
      <c r="L23" s="323"/>
      <c r="M23" s="323"/>
      <c r="N23" s="323"/>
      <c r="O23" s="616"/>
    </row>
    <row r="24" spans="1:15" x14ac:dyDescent="0.25">
      <c r="A24" s="736"/>
      <c r="B24" s="338" t="s">
        <v>137</v>
      </c>
      <c r="C24" s="740"/>
      <c r="D24" s="342">
        <v>1</v>
      </c>
      <c r="E24" s="343">
        <v>3</v>
      </c>
      <c r="F24" s="343">
        <v>80</v>
      </c>
      <c r="G24" s="464">
        <v>16</v>
      </c>
      <c r="H24" s="324"/>
      <c r="K24" s="323"/>
      <c r="L24" s="323"/>
      <c r="M24" s="323"/>
      <c r="N24" s="323"/>
      <c r="O24" s="616"/>
    </row>
    <row r="25" spans="1:15" x14ac:dyDescent="0.25">
      <c r="A25" s="735" t="s">
        <v>34</v>
      </c>
      <c r="B25" s="331" t="s">
        <v>136</v>
      </c>
      <c r="C25" s="738">
        <v>2009</v>
      </c>
      <c r="D25" s="482">
        <v>8</v>
      </c>
      <c r="E25" s="483">
        <v>19</v>
      </c>
      <c r="F25" s="483">
        <v>70</v>
      </c>
      <c r="G25" s="484">
        <v>3</v>
      </c>
      <c r="H25" s="324"/>
      <c r="K25" s="323"/>
      <c r="L25" s="323"/>
      <c r="M25" s="323"/>
      <c r="N25" s="323"/>
      <c r="O25" s="616"/>
    </row>
    <row r="26" spans="1:15" x14ac:dyDescent="0.25">
      <c r="A26" s="737"/>
      <c r="B26" s="335" t="s">
        <v>137</v>
      </c>
      <c r="C26" s="739"/>
      <c r="D26" s="340">
        <v>1</v>
      </c>
      <c r="E26" s="341">
        <v>2</v>
      </c>
      <c r="F26" s="341">
        <v>85</v>
      </c>
      <c r="G26" s="463">
        <v>12</v>
      </c>
      <c r="H26" s="324"/>
      <c r="K26" s="323"/>
      <c r="L26" s="323"/>
      <c r="M26" s="323"/>
      <c r="N26" s="323"/>
      <c r="O26" s="616"/>
    </row>
    <row r="27" spans="1:15" x14ac:dyDescent="0.25">
      <c r="A27" s="737" t="s">
        <v>35</v>
      </c>
      <c r="B27" s="335" t="s">
        <v>136</v>
      </c>
      <c r="C27" s="739"/>
      <c r="D27" s="340">
        <v>12</v>
      </c>
      <c r="E27" s="341">
        <v>24</v>
      </c>
      <c r="F27" s="341">
        <v>63</v>
      </c>
      <c r="G27" s="463">
        <v>1</v>
      </c>
      <c r="H27" s="324"/>
      <c r="K27" s="323"/>
      <c r="L27" s="323"/>
      <c r="M27" s="323"/>
      <c r="N27" s="323"/>
      <c r="O27" s="616"/>
    </row>
    <row r="28" spans="1:15" x14ac:dyDescent="0.25">
      <c r="A28" s="737"/>
      <c r="B28" s="335" t="s">
        <v>137</v>
      </c>
      <c r="C28" s="739"/>
      <c r="D28" s="340">
        <v>5</v>
      </c>
      <c r="E28" s="341">
        <v>6</v>
      </c>
      <c r="F28" s="341">
        <v>82</v>
      </c>
      <c r="G28" s="463">
        <v>8</v>
      </c>
      <c r="H28" s="324"/>
      <c r="K28" s="323"/>
      <c r="L28" s="323"/>
      <c r="M28" s="323"/>
      <c r="N28" s="323"/>
      <c r="O28" s="616"/>
    </row>
    <row r="29" spans="1:15" x14ac:dyDescent="0.25">
      <c r="A29" s="737" t="s">
        <v>36</v>
      </c>
      <c r="B29" s="335" t="s">
        <v>136</v>
      </c>
      <c r="C29" s="739"/>
      <c r="D29" s="340">
        <v>9</v>
      </c>
      <c r="E29" s="341">
        <v>24</v>
      </c>
      <c r="F29" s="341">
        <v>64</v>
      </c>
      <c r="G29" s="463">
        <v>2</v>
      </c>
      <c r="H29" s="324"/>
      <c r="K29" s="323"/>
      <c r="L29" s="323"/>
      <c r="M29" s="323"/>
      <c r="N29" s="323"/>
      <c r="O29" s="616"/>
    </row>
    <row r="30" spans="1:15" x14ac:dyDescent="0.25">
      <c r="A30" s="737"/>
      <c r="B30" s="335" t="s">
        <v>137</v>
      </c>
      <c r="C30" s="739"/>
      <c r="D30" s="340">
        <v>1</v>
      </c>
      <c r="E30" s="341">
        <v>2</v>
      </c>
      <c r="F30" s="341">
        <v>86</v>
      </c>
      <c r="G30" s="463">
        <v>11</v>
      </c>
      <c r="H30" s="324"/>
      <c r="K30" s="323"/>
      <c r="L30" s="323"/>
      <c r="M30" s="323"/>
      <c r="N30" s="323"/>
      <c r="O30" s="616"/>
    </row>
    <row r="31" spans="1:15" x14ac:dyDescent="0.25">
      <c r="A31" s="737" t="s">
        <v>37</v>
      </c>
      <c r="B31" s="335" t="s">
        <v>136</v>
      </c>
      <c r="C31" s="739"/>
      <c r="D31" s="340">
        <v>8</v>
      </c>
      <c r="E31" s="341">
        <v>21</v>
      </c>
      <c r="F31" s="341">
        <v>68</v>
      </c>
      <c r="G31" s="463">
        <v>3</v>
      </c>
      <c r="H31" s="324"/>
      <c r="K31" s="323"/>
      <c r="L31" s="323"/>
      <c r="M31" s="323"/>
      <c r="N31" s="323"/>
      <c r="O31" s="616"/>
    </row>
    <row r="32" spans="1:15" x14ac:dyDescent="0.25">
      <c r="A32" s="737"/>
      <c r="B32" s="335" t="s">
        <v>137</v>
      </c>
      <c r="C32" s="739"/>
      <c r="D32" s="340">
        <v>1</v>
      </c>
      <c r="E32" s="341">
        <v>4</v>
      </c>
      <c r="F32" s="341">
        <v>86</v>
      </c>
      <c r="G32" s="463">
        <v>9</v>
      </c>
      <c r="H32" s="324"/>
      <c r="K32" s="323"/>
      <c r="L32" s="323"/>
      <c r="M32" s="323"/>
      <c r="N32" s="323"/>
      <c r="O32" s="616"/>
    </row>
    <row r="33" spans="1:15" x14ac:dyDescent="0.25">
      <c r="A33" s="737" t="s">
        <v>38</v>
      </c>
      <c r="B33" s="335" t="s">
        <v>136</v>
      </c>
      <c r="C33" s="739"/>
      <c r="D33" s="340">
        <v>9</v>
      </c>
      <c r="E33" s="341">
        <v>24</v>
      </c>
      <c r="F33" s="341">
        <v>64</v>
      </c>
      <c r="G33" s="463">
        <v>3</v>
      </c>
      <c r="H33" s="324"/>
      <c r="K33" s="323"/>
      <c r="L33" s="323"/>
      <c r="M33" s="323"/>
      <c r="N33" s="323"/>
      <c r="O33" s="616"/>
    </row>
    <row r="34" spans="1:15" x14ac:dyDescent="0.25">
      <c r="A34" s="737"/>
      <c r="B34" s="335" t="s">
        <v>137</v>
      </c>
      <c r="C34" s="739"/>
      <c r="D34" s="340">
        <v>1</v>
      </c>
      <c r="E34" s="341">
        <v>3</v>
      </c>
      <c r="F34" s="341">
        <v>81</v>
      </c>
      <c r="G34" s="463">
        <v>15</v>
      </c>
      <c r="H34" s="324"/>
      <c r="K34" s="323"/>
      <c r="L34" s="323"/>
      <c r="M34" s="323"/>
      <c r="N34" s="323"/>
      <c r="O34" s="616"/>
    </row>
    <row r="35" spans="1:15" x14ac:dyDescent="0.25">
      <c r="A35" s="737" t="s">
        <v>39</v>
      </c>
      <c r="B35" s="335" t="s">
        <v>136</v>
      </c>
      <c r="C35" s="739"/>
      <c r="D35" s="340">
        <v>12</v>
      </c>
      <c r="E35" s="341">
        <v>28.999999999999996</v>
      </c>
      <c r="F35" s="341">
        <v>57.999999999999993</v>
      </c>
      <c r="G35" s="463">
        <v>1</v>
      </c>
      <c r="H35" s="324"/>
      <c r="K35" s="323"/>
      <c r="L35" s="323"/>
      <c r="M35" s="323"/>
      <c r="N35" s="323"/>
      <c r="O35" s="616"/>
    </row>
    <row r="36" spans="1:15" x14ac:dyDescent="0.25">
      <c r="A36" s="737"/>
      <c r="B36" s="335" t="s">
        <v>137</v>
      </c>
      <c r="C36" s="739"/>
      <c r="D36" s="340">
        <v>2</v>
      </c>
      <c r="E36" s="341">
        <v>6</v>
      </c>
      <c r="F36" s="341">
        <v>83</v>
      </c>
      <c r="G36" s="463">
        <v>8</v>
      </c>
      <c r="H36" s="324"/>
      <c r="K36" s="323"/>
      <c r="L36" s="323"/>
      <c r="M36" s="323"/>
      <c r="N36" s="323"/>
      <c r="O36" s="616"/>
    </row>
    <row r="37" spans="1:15" x14ac:dyDescent="0.25">
      <c r="A37" s="737" t="s">
        <v>40</v>
      </c>
      <c r="B37" s="335" t="s">
        <v>136</v>
      </c>
      <c r="C37" s="739"/>
      <c r="D37" s="340">
        <v>14.000000000000002</v>
      </c>
      <c r="E37" s="341">
        <v>25</v>
      </c>
      <c r="F37" s="341">
        <v>59</v>
      </c>
      <c r="G37" s="463">
        <v>2</v>
      </c>
      <c r="H37" s="324"/>
      <c r="K37" s="323"/>
      <c r="L37" s="323"/>
      <c r="M37" s="323"/>
      <c r="N37" s="323"/>
      <c r="O37" s="616"/>
    </row>
    <row r="38" spans="1:15" x14ac:dyDescent="0.25">
      <c r="A38" s="737"/>
      <c r="B38" s="335" t="s">
        <v>137</v>
      </c>
      <c r="C38" s="739"/>
      <c r="D38" s="340">
        <v>3</v>
      </c>
      <c r="E38" s="341">
        <v>7.0000000000000009</v>
      </c>
      <c r="F38" s="341">
        <v>80</v>
      </c>
      <c r="G38" s="463">
        <v>10</v>
      </c>
      <c r="H38" s="324"/>
      <c r="K38" s="323"/>
      <c r="L38" s="323"/>
      <c r="M38" s="323"/>
      <c r="N38" s="323"/>
      <c r="O38" s="616"/>
    </row>
    <row r="39" spans="1:15" x14ac:dyDescent="0.25">
      <c r="A39" s="737" t="s">
        <v>41</v>
      </c>
      <c r="B39" s="335" t="s">
        <v>136</v>
      </c>
      <c r="C39" s="739"/>
      <c r="D39" s="340">
        <v>13</v>
      </c>
      <c r="E39" s="341">
        <v>33</v>
      </c>
      <c r="F39" s="341">
        <v>53</v>
      </c>
      <c r="G39" s="463">
        <v>1</v>
      </c>
      <c r="H39" s="324"/>
      <c r="K39" s="323"/>
      <c r="L39" s="323"/>
      <c r="M39" s="323"/>
      <c r="N39" s="323"/>
      <c r="O39" s="616"/>
    </row>
    <row r="40" spans="1:15" x14ac:dyDescent="0.25">
      <c r="A40" s="737"/>
      <c r="B40" s="335" t="s">
        <v>137</v>
      </c>
      <c r="C40" s="739"/>
      <c r="D40" s="340">
        <v>3</v>
      </c>
      <c r="E40" s="341">
        <v>2</v>
      </c>
      <c r="F40" s="341">
        <v>91</v>
      </c>
      <c r="G40" s="463">
        <v>4</v>
      </c>
      <c r="H40" s="324"/>
      <c r="K40" s="323"/>
      <c r="L40" s="323"/>
      <c r="M40" s="323"/>
      <c r="N40" s="323"/>
      <c r="O40" s="616"/>
    </row>
    <row r="41" spans="1:15" x14ac:dyDescent="0.25">
      <c r="A41" s="737" t="s">
        <v>42</v>
      </c>
      <c r="B41" s="335" t="s">
        <v>136</v>
      </c>
      <c r="C41" s="739"/>
      <c r="D41" s="340">
        <v>21</v>
      </c>
      <c r="E41" s="341">
        <v>38</v>
      </c>
      <c r="F41" s="341">
        <v>41</v>
      </c>
      <c r="G41" s="463">
        <v>0</v>
      </c>
      <c r="H41" s="324"/>
      <c r="K41" s="323"/>
      <c r="L41" s="323"/>
      <c r="M41" s="323"/>
      <c r="N41" s="323"/>
      <c r="O41" s="616"/>
    </row>
    <row r="42" spans="1:15" x14ac:dyDescent="0.25">
      <c r="A42" s="736"/>
      <c r="B42" s="338" t="s">
        <v>137</v>
      </c>
      <c r="C42" s="740"/>
      <c r="D42" s="342">
        <v>4</v>
      </c>
      <c r="E42" s="343">
        <v>10</v>
      </c>
      <c r="F42" s="343">
        <v>81</v>
      </c>
      <c r="G42" s="464">
        <v>6</v>
      </c>
      <c r="H42" s="324"/>
      <c r="K42" s="323"/>
      <c r="L42" s="323"/>
      <c r="M42" s="323"/>
      <c r="N42" s="323"/>
      <c r="O42" s="616"/>
    </row>
    <row r="43" spans="1:15" x14ac:dyDescent="0.25">
      <c r="A43" s="735" t="s">
        <v>34</v>
      </c>
      <c r="B43" s="335" t="s">
        <v>136</v>
      </c>
      <c r="C43" s="739">
        <v>2016</v>
      </c>
      <c r="D43" s="340">
        <v>8</v>
      </c>
      <c r="E43" s="341">
        <v>19</v>
      </c>
      <c r="F43" s="341">
        <v>70</v>
      </c>
      <c r="G43" s="463">
        <v>3</v>
      </c>
      <c r="H43" s="324"/>
      <c r="K43" s="323"/>
      <c r="L43" s="323"/>
      <c r="M43" s="323"/>
      <c r="N43" s="323"/>
      <c r="O43" s="616"/>
    </row>
    <row r="44" spans="1:15" x14ac:dyDescent="0.25">
      <c r="A44" s="737"/>
      <c r="B44" s="335" t="s">
        <v>137</v>
      </c>
      <c r="C44" s="739"/>
      <c r="D44" s="340">
        <v>1</v>
      </c>
      <c r="E44" s="341">
        <v>2</v>
      </c>
      <c r="F44" s="341">
        <v>81</v>
      </c>
      <c r="G44" s="463">
        <v>16</v>
      </c>
      <c r="H44" s="324"/>
      <c r="K44" s="323"/>
      <c r="L44" s="323"/>
      <c r="M44" s="323"/>
      <c r="N44" s="323"/>
      <c r="O44" s="616"/>
    </row>
    <row r="45" spans="1:15" x14ac:dyDescent="0.25">
      <c r="A45" s="737" t="s">
        <v>35</v>
      </c>
      <c r="B45" s="335" t="s">
        <v>136</v>
      </c>
      <c r="C45" s="739"/>
      <c r="D45" s="340">
        <v>10</v>
      </c>
      <c r="E45" s="341">
        <v>23</v>
      </c>
      <c r="F45" s="341">
        <v>66</v>
      </c>
      <c r="G45" s="463">
        <v>1</v>
      </c>
      <c r="H45" s="324"/>
      <c r="K45" s="323"/>
      <c r="L45" s="323"/>
      <c r="M45" s="323"/>
      <c r="N45" s="323"/>
      <c r="O45" s="616"/>
    </row>
    <row r="46" spans="1:15" x14ac:dyDescent="0.25">
      <c r="A46" s="737"/>
      <c r="B46" s="335" t="s">
        <v>137</v>
      </c>
      <c r="C46" s="739"/>
      <c r="D46" s="340">
        <v>1</v>
      </c>
      <c r="E46" s="341">
        <v>4</v>
      </c>
      <c r="F46" s="341">
        <v>84</v>
      </c>
      <c r="G46" s="463">
        <v>12</v>
      </c>
      <c r="H46" s="324"/>
      <c r="K46" s="323"/>
      <c r="L46" s="323"/>
      <c r="M46" s="323"/>
      <c r="N46" s="323"/>
      <c r="O46" s="616"/>
    </row>
    <row r="47" spans="1:15" x14ac:dyDescent="0.25">
      <c r="A47" s="737" t="s">
        <v>36</v>
      </c>
      <c r="B47" s="335" t="s">
        <v>136</v>
      </c>
      <c r="C47" s="739"/>
      <c r="D47" s="340">
        <v>8</v>
      </c>
      <c r="E47" s="341">
        <v>20</v>
      </c>
      <c r="F47" s="341">
        <v>70</v>
      </c>
      <c r="G47" s="463">
        <v>3</v>
      </c>
      <c r="H47" s="324"/>
      <c r="K47" s="323"/>
      <c r="L47" s="323"/>
      <c r="M47" s="323"/>
      <c r="N47" s="323"/>
      <c r="O47" s="616"/>
    </row>
    <row r="48" spans="1:15" x14ac:dyDescent="0.25">
      <c r="A48" s="737"/>
      <c r="B48" s="335" t="s">
        <v>137</v>
      </c>
      <c r="C48" s="739"/>
      <c r="D48" s="340">
        <v>1</v>
      </c>
      <c r="E48" s="341">
        <v>3</v>
      </c>
      <c r="F48" s="341">
        <v>80</v>
      </c>
      <c r="G48" s="463">
        <v>17</v>
      </c>
      <c r="H48" s="324"/>
      <c r="K48" s="323"/>
      <c r="L48" s="323"/>
      <c r="M48" s="323"/>
      <c r="N48" s="323"/>
    </row>
    <row r="49" spans="1:14" x14ac:dyDescent="0.25">
      <c r="A49" s="737" t="s">
        <v>37</v>
      </c>
      <c r="B49" s="335" t="s">
        <v>136</v>
      </c>
      <c r="C49" s="739"/>
      <c r="D49" s="340">
        <v>7.0000000000000009</v>
      </c>
      <c r="E49" s="341">
        <v>19</v>
      </c>
      <c r="F49" s="341">
        <v>71</v>
      </c>
      <c r="G49" s="463">
        <v>3</v>
      </c>
      <c r="H49" s="324"/>
      <c r="K49" s="323"/>
      <c r="L49" s="323"/>
      <c r="M49" s="323"/>
      <c r="N49" s="323"/>
    </row>
    <row r="50" spans="1:14" x14ac:dyDescent="0.25">
      <c r="A50" s="737"/>
      <c r="B50" s="335" t="s">
        <v>137</v>
      </c>
      <c r="C50" s="739"/>
      <c r="D50" s="340">
        <v>0</v>
      </c>
      <c r="E50" s="341">
        <v>1</v>
      </c>
      <c r="F50" s="341">
        <v>75</v>
      </c>
      <c r="G50" s="463">
        <v>23</v>
      </c>
      <c r="H50" s="324"/>
      <c r="K50" s="323"/>
      <c r="L50" s="323"/>
      <c r="M50" s="323"/>
      <c r="N50" s="323"/>
    </row>
    <row r="51" spans="1:14" x14ac:dyDescent="0.25">
      <c r="A51" s="737" t="s">
        <v>38</v>
      </c>
      <c r="B51" s="335" t="s">
        <v>136</v>
      </c>
      <c r="C51" s="739"/>
      <c r="D51" s="340">
        <v>8</v>
      </c>
      <c r="E51" s="341">
        <v>19</v>
      </c>
      <c r="F51" s="341">
        <v>70</v>
      </c>
      <c r="G51" s="463">
        <v>4</v>
      </c>
      <c r="H51" s="324"/>
      <c r="K51" s="323"/>
      <c r="L51" s="323"/>
      <c r="M51" s="323"/>
      <c r="N51" s="323"/>
    </row>
    <row r="52" spans="1:14" x14ac:dyDescent="0.25">
      <c r="A52" s="737"/>
      <c r="B52" s="335" t="s">
        <v>137</v>
      </c>
      <c r="C52" s="739"/>
      <c r="D52" s="340">
        <v>1</v>
      </c>
      <c r="E52" s="341">
        <v>4</v>
      </c>
      <c r="F52" s="341">
        <v>78</v>
      </c>
      <c r="G52" s="463">
        <v>17</v>
      </c>
      <c r="H52" s="324"/>
      <c r="K52" s="323"/>
      <c r="L52" s="323"/>
      <c r="M52" s="323"/>
      <c r="N52" s="323"/>
    </row>
    <row r="53" spans="1:14" x14ac:dyDescent="0.25">
      <c r="A53" s="737" t="s">
        <v>39</v>
      </c>
      <c r="B53" s="335" t="s">
        <v>136</v>
      </c>
      <c r="C53" s="739"/>
      <c r="D53" s="340">
        <v>8</v>
      </c>
      <c r="E53" s="341">
        <v>19</v>
      </c>
      <c r="F53" s="341">
        <v>69</v>
      </c>
      <c r="G53" s="463">
        <v>4</v>
      </c>
      <c r="H53" s="324"/>
      <c r="K53" s="323"/>
      <c r="L53" s="323"/>
      <c r="M53" s="323"/>
      <c r="N53" s="323"/>
    </row>
    <row r="54" spans="1:14" x14ac:dyDescent="0.25">
      <c r="A54" s="737"/>
      <c r="B54" s="335" t="s">
        <v>137</v>
      </c>
      <c r="C54" s="739"/>
      <c r="D54" s="340">
        <v>0</v>
      </c>
      <c r="E54" s="341">
        <v>3</v>
      </c>
      <c r="F54" s="341">
        <v>80</v>
      </c>
      <c r="G54" s="463">
        <v>17</v>
      </c>
      <c r="H54" s="324"/>
      <c r="K54" s="323"/>
      <c r="L54" s="323"/>
      <c r="M54" s="323"/>
      <c r="N54" s="323"/>
    </row>
    <row r="55" spans="1:14" x14ac:dyDescent="0.25">
      <c r="A55" s="737" t="s">
        <v>40</v>
      </c>
      <c r="B55" s="335" t="s">
        <v>136</v>
      </c>
      <c r="C55" s="739"/>
      <c r="D55" s="340">
        <v>9</v>
      </c>
      <c r="E55" s="341">
        <v>17</v>
      </c>
      <c r="F55" s="341">
        <v>70</v>
      </c>
      <c r="G55" s="463">
        <v>4</v>
      </c>
      <c r="H55" s="324"/>
      <c r="K55" s="323"/>
      <c r="L55" s="323"/>
      <c r="M55" s="323"/>
      <c r="N55" s="323"/>
    </row>
    <row r="56" spans="1:14" x14ac:dyDescent="0.25">
      <c r="A56" s="737"/>
      <c r="B56" s="335" t="s">
        <v>137</v>
      </c>
      <c r="C56" s="739"/>
      <c r="D56" s="340">
        <v>0</v>
      </c>
      <c r="E56" s="341">
        <v>3</v>
      </c>
      <c r="F56" s="341">
        <v>76</v>
      </c>
      <c r="G56" s="463">
        <v>21</v>
      </c>
      <c r="H56" s="324"/>
      <c r="K56" s="323"/>
      <c r="L56" s="323"/>
      <c r="M56" s="323"/>
      <c r="N56" s="323"/>
    </row>
    <row r="57" spans="1:14" x14ac:dyDescent="0.25">
      <c r="A57" s="737" t="s">
        <v>41</v>
      </c>
      <c r="B57" s="335" t="s">
        <v>136</v>
      </c>
      <c r="C57" s="739"/>
      <c r="D57" s="340">
        <v>8</v>
      </c>
      <c r="E57" s="341">
        <v>20</v>
      </c>
      <c r="F57" s="341">
        <v>69</v>
      </c>
      <c r="G57" s="463">
        <v>3</v>
      </c>
      <c r="H57" s="324"/>
      <c r="K57" s="323"/>
      <c r="L57" s="323"/>
      <c r="M57" s="323"/>
      <c r="N57" s="323"/>
    </row>
    <row r="58" spans="1:14" x14ac:dyDescent="0.25">
      <c r="A58" s="737"/>
      <c r="B58" s="335" t="s">
        <v>137</v>
      </c>
      <c r="C58" s="739"/>
      <c r="D58" s="340">
        <v>1</v>
      </c>
      <c r="E58" s="341">
        <v>2</v>
      </c>
      <c r="F58" s="341">
        <v>81</v>
      </c>
      <c r="G58" s="463">
        <v>17</v>
      </c>
      <c r="H58" s="324"/>
      <c r="K58" s="323"/>
      <c r="L58" s="323"/>
      <c r="M58" s="323"/>
      <c r="N58" s="323"/>
    </row>
    <row r="59" spans="1:14" x14ac:dyDescent="0.25">
      <c r="A59" s="737" t="s">
        <v>42</v>
      </c>
      <c r="B59" s="335" t="s">
        <v>136</v>
      </c>
      <c r="C59" s="739"/>
      <c r="D59" s="340">
        <v>20</v>
      </c>
      <c r="E59" s="341">
        <v>31</v>
      </c>
      <c r="F59" s="341">
        <v>48</v>
      </c>
      <c r="G59" s="463">
        <v>0</v>
      </c>
      <c r="H59" s="324"/>
      <c r="K59" s="323"/>
      <c r="L59" s="323"/>
      <c r="M59" s="323"/>
      <c r="N59" s="323"/>
    </row>
    <row r="60" spans="1:14" x14ac:dyDescent="0.25">
      <c r="A60" s="736"/>
      <c r="B60" s="338" t="s">
        <v>137</v>
      </c>
      <c r="C60" s="740"/>
      <c r="D60" s="342">
        <v>1</v>
      </c>
      <c r="E60" s="343">
        <v>5</v>
      </c>
      <c r="F60" s="343">
        <v>84</v>
      </c>
      <c r="G60" s="464">
        <v>11</v>
      </c>
      <c r="H60" s="324"/>
      <c r="K60" s="323"/>
      <c r="L60" s="323"/>
      <c r="M60" s="323"/>
      <c r="N60" s="323"/>
    </row>
    <row r="61" spans="1:14" x14ac:dyDescent="0.25">
      <c r="D61" s="617"/>
      <c r="E61" s="617"/>
      <c r="F61" s="617"/>
      <c r="G61" s="617"/>
    </row>
    <row r="62" spans="1:14" x14ac:dyDescent="0.25">
      <c r="D62" s="617"/>
      <c r="E62" s="617"/>
      <c r="F62" s="617"/>
      <c r="G62" s="617"/>
    </row>
  </sheetData>
  <mergeCells count="39">
    <mergeCell ref="A15:G15"/>
    <mergeCell ref="D17:G17"/>
    <mergeCell ref="D16:G16"/>
    <mergeCell ref="C16:C18"/>
    <mergeCell ref="B16:B18"/>
    <mergeCell ref="A16:A18"/>
    <mergeCell ref="C43:C60"/>
    <mergeCell ref="A37:A38"/>
    <mergeCell ref="A39:A40"/>
    <mergeCell ref="A41:A42"/>
    <mergeCell ref="A43:A44"/>
    <mergeCell ref="A45:A46"/>
    <mergeCell ref="A47:A48"/>
    <mergeCell ref="A49:A50"/>
    <mergeCell ref="A51:A52"/>
    <mergeCell ref="A53:A54"/>
    <mergeCell ref="A55:A56"/>
    <mergeCell ref="A57:A58"/>
    <mergeCell ref="A59:A60"/>
    <mergeCell ref="A35:A36"/>
    <mergeCell ref="C25:C42"/>
    <mergeCell ref="A25:A26"/>
    <mergeCell ref="A27:A28"/>
    <mergeCell ref="A29:A30"/>
    <mergeCell ref="A31:A32"/>
    <mergeCell ref="A33:A34"/>
    <mergeCell ref="B19:B20"/>
    <mergeCell ref="A19:A20"/>
    <mergeCell ref="A21:A24"/>
    <mergeCell ref="C21:C22"/>
    <mergeCell ref="C23:C24"/>
    <mergeCell ref="D5:G5"/>
    <mergeCell ref="D4:G4"/>
    <mergeCell ref="C9:C10"/>
    <mergeCell ref="C11:C12"/>
    <mergeCell ref="A7:B8"/>
    <mergeCell ref="A9:A12"/>
    <mergeCell ref="C4:C6"/>
    <mergeCell ref="A4:B6"/>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baseColWidth="10" defaultRowHeight="15" x14ac:dyDescent="0.25"/>
  <cols>
    <col min="1" max="1" width="11.85546875" customWidth="1"/>
    <col min="2" max="3" width="34" customWidth="1"/>
  </cols>
  <sheetData>
    <row r="1" spans="1:3" x14ac:dyDescent="0.25">
      <c r="A1" s="5" t="s">
        <v>573</v>
      </c>
    </row>
    <row r="2" spans="1:3" x14ac:dyDescent="0.25">
      <c r="A2" s="8" t="s">
        <v>143</v>
      </c>
    </row>
    <row r="4" spans="1:3" s="323" customFormat="1" x14ac:dyDescent="0.25">
      <c r="A4" s="33"/>
      <c r="B4" s="638" t="s">
        <v>65</v>
      </c>
      <c r="C4" s="639"/>
    </row>
    <row r="5" spans="1:3" x14ac:dyDescent="0.25">
      <c r="A5" s="383"/>
      <c r="B5" s="32" t="s">
        <v>53</v>
      </c>
      <c r="C5" s="32" t="s">
        <v>52</v>
      </c>
    </row>
    <row r="6" spans="1:3" x14ac:dyDescent="0.25">
      <c r="A6" s="382" t="s">
        <v>33</v>
      </c>
      <c r="B6" s="110">
        <v>536.51549892280605</v>
      </c>
      <c r="C6" s="54" t="s">
        <v>61</v>
      </c>
    </row>
    <row r="7" spans="1:3" x14ac:dyDescent="0.25">
      <c r="A7" s="20" t="s">
        <v>54</v>
      </c>
      <c r="B7" s="107">
        <v>534.244143819344</v>
      </c>
      <c r="C7" s="107">
        <v>544.81956090569997</v>
      </c>
    </row>
    <row r="8" spans="1:3" x14ac:dyDescent="0.25">
      <c r="A8" s="20" t="s">
        <v>55</v>
      </c>
      <c r="B8" s="108">
        <v>527.44536142675099</v>
      </c>
      <c r="C8" s="108">
        <v>535.71004843494904</v>
      </c>
    </row>
    <row r="9" spans="1:3" x14ac:dyDescent="0.25">
      <c r="A9" s="20" t="s">
        <v>56</v>
      </c>
      <c r="B9" s="108">
        <v>541.43547059321395</v>
      </c>
      <c r="C9" s="108">
        <v>546.98561483542403</v>
      </c>
    </row>
    <row r="10" spans="1:3" x14ac:dyDescent="0.25">
      <c r="A10" s="20" t="s">
        <v>57</v>
      </c>
      <c r="B10" s="108">
        <v>543.91471335482299</v>
      </c>
      <c r="C10" s="108">
        <v>536.75074100120605</v>
      </c>
    </row>
    <row r="11" spans="1:3" x14ac:dyDescent="0.25">
      <c r="A11" s="20" t="s">
        <v>58</v>
      </c>
      <c r="B11" s="108">
        <v>543.23263474322596</v>
      </c>
      <c r="C11" s="108">
        <v>540.78244264119098</v>
      </c>
    </row>
    <row r="12" spans="1:3" x14ac:dyDescent="0.25">
      <c r="A12" s="20" t="s">
        <v>59</v>
      </c>
      <c r="B12" s="108">
        <v>543.13379567733898</v>
      </c>
      <c r="C12" s="108">
        <v>539.26512900488694</v>
      </c>
    </row>
    <row r="13" spans="1:3" x14ac:dyDescent="0.25">
      <c r="A13" s="20" t="s">
        <v>40</v>
      </c>
      <c r="B13" s="108">
        <v>538.65715485190594</v>
      </c>
      <c r="C13" s="108">
        <v>534.08568211594002</v>
      </c>
    </row>
    <row r="14" spans="1:3" x14ac:dyDescent="0.25">
      <c r="A14" s="20" t="s">
        <v>60</v>
      </c>
      <c r="B14" s="108">
        <v>531.27570465946599</v>
      </c>
      <c r="C14" s="108">
        <v>529.53651332521201</v>
      </c>
    </row>
    <row r="15" spans="1:3" x14ac:dyDescent="0.25">
      <c r="A15" s="24" t="s">
        <v>42</v>
      </c>
      <c r="B15" s="109">
        <v>521.83196611594894</v>
      </c>
      <c r="C15" s="109">
        <v>524.33767794667199</v>
      </c>
    </row>
    <row r="17" spans="1:9" ht="15" customHeight="1" x14ac:dyDescent="0.25">
      <c r="A17" s="631" t="s">
        <v>574</v>
      </c>
      <c r="B17" s="631"/>
      <c r="C17" s="631"/>
      <c r="D17" s="631"/>
      <c r="E17" s="631"/>
      <c r="F17" s="631"/>
      <c r="G17" s="631"/>
      <c r="H17" s="631"/>
      <c r="I17" s="631"/>
    </row>
    <row r="18" spans="1:9" x14ac:dyDescent="0.25">
      <c r="A18" s="631"/>
      <c r="B18" s="631"/>
      <c r="C18" s="631"/>
      <c r="D18" s="631"/>
      <c r="E18" s="631"/>
      <c r="F18" s="631"/>
      <c r="G18" s="631"/>
      <c r="H18" s="631"/>
      <c r="I18" s="631"/>
    </row>
    <row r="19" spans="1:9" x14ac:dyDescent="0.25">
      <c r="A19" s="631"/>
      <c r="B19" s="631"/>
      <c r="C19" s="631"/>
      <c r="D19" s="631"/>
      <c r="E19" s="631"/>
      <c r="F19" s="631"/>
      <c r="G19" s="631"/>
      <c r="H19" s="631"/>
      <c r="I19" s="631"/>
    </row>
    <row r="20" spans="1:9" x14ac:dyDescent="0.25">
      <c r="A20" s="631"/>
      <c r="B20" s="631"/>
      <c r="C20" s="631"/>
      <c r="D20" s="631"/>
      <c r="E20" s="631"/>
      <c r="F20" s="631"/>
      <c r="G20" s="631"/>
      <c r="H20" s="631"/>
      <c r="I20" s="631"/>
    </row>
  </sheetData>
  <mergeCells count="2">
    <mergeCell ref="B4:C4"/>
    <mergeCell ref="A17:I20"/>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baseColWidth="10" defaultRowHeight="15" x14ac:dyDescent="0.25"/>
  <cols>
    <col min="1" max="1" width="15.5703125" customWidth="1"/>
    <col min="2" max="2" width="16.85546875" customWidth="1"/>
  </cols>
  <sheetData>
    <row r="1" spans="1:12" x14ac:dyDescent="0.25">
      <c r="A1" s="5" t="s">
        <v>575</v>
      </c>
    </row>
    <row r="2" spans="1:12" x14ac:dyDescent="0.25">
      <c r="A2" s="8" t="s">
        <v>143</v>
      </c>
    </row>
    <row r="4" spans="1:12" x14ac:dyDescent="0.25">
      <c r="A4" s="353"/>
      <c r="B4" s="32" t="s">
        <v>49</v>
      </c>
      <c r="C4" s="32" t="s">
        <v>33</v>
      </c>
      <c r="D4" s="31" t="s">
        <v>54</v>
      </c>
      <c r="E4" s="31" t="s">
        <v>55</v>
      </c>
      <c r="F4" s="31" t="s">
        <v>56</v>
      </c>
      <c r="G4" s="31" t="s">
        <v>57</v>
      </c>
      <c r="H4" s="31" t="s">
        <v>58</v>
      </c>
      <c r="I4" s="31" t="s">
        <v>59</v>
      </c>
      <c r="J4" s="31" t="s">
        <v>40</v>
      </c>
      <c r="K4" s="31" t="s">
        <v>60</v>
      </c>
      <c r="L4" s="32" t="s">
        <v>42</v>
      </c>
    </row>
    <row r="5" spans="1:12" ht="26.25" x14ac:dyDescent="0.25">
      <c r="A5" s="690" t="s">
        <v>65</v>
      </c>
      <c r="B5" s="191" t="s">
        <v>260</v>
      </c>
      <c r="C5" s="128">
        <v>532.91983938752799</v>
      </c>
      <c r="D5" s="60" t="s">
        <v>61</v>
      </c>
      <c r="E5" s="60">
        <v>534.33317334093601</v>
      </c>
      <c r="F5" s="60" t="s">
        <v>61</v>
      </c>
      <c r="G5" s="60">
        <v>557.81777220116305</v>
      </c>
      <c r="H5" s="60">
        <v>557.81172756006504</v>
      </c>
      <c r="I5" s="60">
        <v>556.49327042995196</v>
      </c>
      <c r="J5" s="60">
        <v>541.60358551470199</v>
      </c>
      <c r="K5" s="60" t="s">
        <v>61</v>
      </c>
      <c r="L5" s="61">
        <v>521.83196611594894</v>
      </c>
    </row>
    <row r="6" spans="1:12" x14ac:dyDescent="0.25">
      <c r="A6" s="690"/>
      <c r="B6" s="191" t="s">
        <v>51</v>
      </c>
      <c r="C6" s="129">
        <v>540.35745612842595</v>
      </c>
      <c r="D6" s="62">
        <v>547.12375170086</v>
      </c>
      <c r="E6" s="62">
        <v>536.035463374242</v>
      </c>
      <c r="F6" s="62">
        <v>545.586355640531</v>
      </c>
      <c r="G6" s="62">
        <v>540.887503504037</v>
      </c>
      <c r="H6" s="62">
        <v>538.56199183320905</v>
      </c>
      <c r="I6" s="62">
        <v>537.91213772451101</v>
      </c>
      <c r="J6" s="62">
        <v>538.62163898132803</v>
      </c>
      <c r="K6" s="62">
        <v>530.73434996266997</v>
      </c>
      <c r="L6" s="63" t="s">
        <v>61</v>
      </c>
    </row>
    <row r="7" spans="1:12" ht="26.25" x14ac:dyDescent="0.25">
      <c r="A7" s="691"/>
      <c r="B7" s="192" t="s">
        <v>261</v>
      </c>
      <c r="C7" s="130">
        <v>535.31256630547603</v>
      </c>
      <c r="D7" s="64">
        <v>522.18276972760498</v>
      </c>
      <c r="E7" s="64">
        <v>513.92681241614901</v>
      </c>
      <c r="F7" s="64">
        <v>535.297805839072</v>
      </c>
      <c r="G7" s="64">
        <v>541.981529591548</v>
      </c>
      <c r="H7" s="64">
        <v>534.87112279243297</v>
      </c>
      <c r="I7" s="64">
        <v>539.03893966208898</v>
      </c>
      <c r="J7" s="64">
        <v>537.16625723835398</v>
      </c>
      <c r="K7" s="64">
        <v>535.06630630467896</v>
      </c>
      <c r="L7" s="65" t="s">
        <v>61</v>
      </c>
    </row>
    <row r="8" spans="1:12" ht="26.25" x14ac:dyDescent="0.25">
      <c r="A8" s="689" t="s">
        <v>66</v>
      </c>
      <c r="B8" s="190" t="s">
        <v>260</v>
      </c>
      <c r="C8" s="131">
        <v>23772.832318999201</v>
      </c>
      <c r="D8" s="89" t="s">
        <v>61</v>
      </c>
      <c r="E8" s="89">
        <v>1272.0967900000101</v>
      </c>
      <c r="F8" s="89" t="s">
        <v>61</v>
      </c>
      <c r="G8" s="89">
        <v>2066.1535159999999</v>
      </c>
      <c r="H8" s="89">
        <v>1640.106665</v>
      </c>
      <c r="I8" s="89">
        <v>2629.1774809999802</v>
      </c>
      <c r="J8" s="89">
        <v>1173.087491</v>
      </c>
      <c r="K8" s="89" t="s">
        <v>61</v>
      </c>
      <c r="L8" s="90">
        <v>14992.210376001</v>
      </c>
    </row>
    <row r="9" spans="1:12" x14ac:dyDescent="0.25">
      <c r="A9" s="690"/>
      <c r="B9" s="191" t="s">
        <v>51</v>
      </c>
      <c r="C9" s="132">
        <v>29590.171804998499</v>
      </c>
      <c r="D9" s="91">
        <v>1194.000088</v>
      </c>
      <c r="E9" s="91">
        <v>1841.04442299999</v>
      </c>
      <c r="F9" s="91">
        <v>8857.0542560000595</v>
      </c>
      <c r="G9" s="91">
        <v>5973.0723690000004</v>
      </c>
      <c r="H9" s="91">
        <v>1727.0001159999999</v>
      </c>
      <c r="I9" s="91">
        <v>3404.0001499999798</v>
      </c>
      <c r="J9" s="91">
        <v>3205.0001299999899</v>
      </c>
      <c r="K9" s="91">
        <v>3389.0002730000001</v>
      </c>
      <c r="L9" s="92" t="s">
        <v>61</v>
      </c>
    </row>
    <row r="10" spans="1:12" ht="26.25" x14ac:dyDescent="0.25">
      <c r="A10" s="691"/>
      <c r="B10" s="192" t="s">
        <v>261</v>
      </c>
      <c r="C10" s="133">
        <v>23447.001238998899</v>
      </c>
      <c r="D10" s="93">
        <v>1275.0000809999999</v>
      </c>
      <c r="E10" s="93">
        <v>1818.000045</v>
      </c>
      <c r="F10" s="93">
        <v>5990.0003580000202</v>
      </c>
      <c r="G10" s="93">
        <v>5506.0003120000101</v>
      </c>
      <c r="H10" s="93">
        <v>1895.0001559999901</v>
      </c>
      <c r="I10" s="93">
        <v>4237.0001920000104</v>
      </c>
      <c r="J10" s="93">
        <v>2242.00009</v>
      </c>
      <c r="K10" s="93">
        <v>484.00000499999999</v>
      </c>
      <c r="L10" s="94" t="s">
        <v>61</v>
      </c>
    </row>
    <row r="12" spans="1:12" x14ac:dyDescent="0.25">
      <c r="A12" s="414"/>
    </row>
  </sheetData>
  <mergeCells count="2">
    <mergeCell ref="A5:A7"/>
    <mergeCell ref="A8:A10"/>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baseColWidth="10" defaultRowHeight="15" x14ac:dyDescent="0.25"/>
  <cols>
    <col min="1" max="1" width="17" customWidth="1"/>
    <col min="2" max="2" width="16" customWidth="1"/>
    <col min="3" max="7" width="11.42578125" customWidth="1"/>
  </cols>
  <sheetData>
    <row r="1" spans="1:12" x14ac:dyDescent="0.25">
      <c r="A1" s="5" t="s">
        <v>598</v>
      </c>
    </row>
    <row r="2" spans="1:12" x14ac:dyDescent="0.25">
      <c r="A2" s="8" t="s">
        <v>599</v>
      </c>
    </row>
    <row r="4" spans="1:12" s="323" customFormat="1" ht="33.75" customHeight="1" x14ac:dyDescent="0.25">
      <c r="A4" s="66"/>
      <c r="B4" s="78" t="s">
        <v>50</v>
      </c>
      <c r="C4" s="19" t="s">
        <v>33</v>
      </c>
      <c r="D4" s="19" t="s">
        <v>54</v>
      </c>
      <c r="E4" s="19" t="s">
        <v>55</v>
      </c>
      <c r="F4" s="19" t="s">
        <v>56</v>
      </c>
      <c r="G4" s="19" t="s">
        <v>57</v>
      </c>
      <c r="H4" s="19" t="s">
        <v>58</v>
      </c>
      <c r="I4" s="19" t="s">
        <v>59</v>
      </c>
      <c r="J4" s="19" t="s">
        <v>40</v>
      </c>
      <c r="K4" s="19" t="s">
        <v>60</v>
      </c>
      <c r="L4" s="35" t="s">
        <v>42</v>
      </c>
    </row>
    <row r="5" spans="1:12" s="323" customFormat="1" ht="15" customHeight="1" x14ac:dyDescent="0.25">
      <c r="A5" s="725" t="s">
        <v>569</v>
      </c>
      <c r="B5" s="381" t="s">
        <v>545</v>
      </c>
      <c r="C5" s="97">
        <v>562.26380987562595</v>
      </c>
      <c r="D5" s="67">
        <v>553.60488052541098</v>
      </c>
      <c r="E5" s="67">
        <v>540.86530441341301</v>
      </c>
      <c r="F5" s="67">
        <v>558.48403430831104</v>
      </c>
      <c r="G5" s="67">
        <v>563.25591308211801</v>
      </c>
      <c r="H5" s="67">
        <v>567.18021862814396</v>
      </c>
      <c r="I5" s="67">
        <v>559.582051672332</v>
      </c>
      <c r="J5" s="67">
        <v>562.02445682740995</v>
      </c>
      <c r="K5" s="67">
        <v>565.22083282824099</v>
      </c>
      <c r="L5" s="68">
        <v>598.602667934029</v>
      </c>
    </row>
    <row r="6" spans="1:12" s="323" customFormat="1" x14ac:dyDescent="0.25">
      <c r="A6" s="692"/>
      <c r="B6" s="384" t="s">
        <v>546</v>
      </c>
      <c r="C6" s="98">
        <v>520.98638195694502</v>
      </c>
      <c r="D6" s="49">
        <v>482.46738875046799</v>
      </c>
      <c r="E6" s="49">
        <v>490.46134269447202</v>
      </c>
      <c r="F6" s="49">
        <v>494.18825448116098</v>
      </c>
      <c r="G6" s="49">
        <v>524.20380874567195</v>
      </c>
      <c r="H6" s="49">
        <v>515.43764120932406</v>
      </c>
      <c r="I6" s="49">
        <v>496.41192255748899</v>
      </c>
      <c r="J6" s="49">
        <v>513.48020307182003</v>
      </c>
      <c r="K6" s="49">
        <v>498.05246753621498</v>
      </c>
      <c r="L6" s="50">
        <v>566.28707961349005</v>
      </c>
    </row>
    <row r="7" spans="1:12" s="323" customFormat="1" x14ac:dyDescent="0.25">
      <c r="A7" s="692"/>
      <c r="B7" s="384" t="s">
        <v>547</v>
      </c>
      <c r="C7" s="98">
        <v>496.82523353650402</v>
      </c>
      <c r="D7" s="49">
        <v>495.51702812407302</v>
      </c>
      <c r="E7" s="49">
        <v>461.00261061421998</v>
      </c>
      <c r="F7" s="49">
        <v>480.24068058690801</v>
      </c>
      <c r="G7" s="49">
        <v>492.95689635200199</v>
      </c>
      <c r="H7" s="49">
        <v>497.03493396155898</v>
      </c>
      <c r="I7" s="49">
        <v>507.17102413104902</v>
      </c>
      <c r="J7" s="49">
        <v>484.00343541315999</v>
      </c>
      <c r="K7" s="49">
        <v>486.40775277564899</v>
      </c>
      <c r="L7" s="50">
        <v>511.58772239885002</v>
      </c>
    </row>
    <row r="8" spans="1:12" s="323" customFormat="1" x14ac:dyDescent="0.25">
      <c r="A8" s="693"/>
      <c r="B8" s="383" t="s">
        <v>568</v>
      </c>
      <c r="C8" s="99">
        <v>444.989007372515</v>
      </c>
      <c r="D8" s="51">
        <v>451.46572727272701</v>
      </c>
      <c r="E8" s="51">
        <v>442.923860605323</v>
      </c>
      <c r="F8" s="51">
        <v>448.21332981872303</v>
      </c>
      <c r="G8" s="51">
        <v>459.111236499938</v>
      </c>
      <c r="H8" s="51">
        <v>451.34474309044901</v>
      </c>
      <c r="I8" s="51">
        <v>423.10764264657797</v>
      </c>
      <c r="J8" s="51">
        <v>420.59776553646498</v>
      </c>
      <c r="K8" s="51">
        <v>463.0152302381</v>
      </c>
      <c r="L8" s="52">
        <v>443.67608486888503</v>
      </c>
    </row>
    <row r="9" spans="1:12" s="323" customFormat="1" ht="15" customHeight="1" x14ac:dyDescent="0.25">
      <c r="A9" s="692" t="s">
        <v>67</v>
      </c>
      <c r="B9" s="384" t="s">
        <v>545</v>
      </c>
      <c r="C9" s="113">
        <v>48009.278576996403</v>
      </c>
      <c r="D9" s="85">
        <v>1772.0001549999899</v>
      </c>
      <c r="E9" s="85">
        <v>3842.0517180000002</v>
      </c>
      <c r="F9" s="85">
        <v>11404.009167</v>
      </c>
      <c r="G9" s="85">
        <v>9531.0524170000499</v>
      </c>
      <c r="H9" s="85">
        <v>3355.0188499999899</v>
      </c>
      <c r="I9" s="85">
        <v>8135.0575979999903</v>
      </c>
      <c r="J9" s="85">
        <v>4275.02009000001</v>
      </c>
      <c r="K9" s="85">
        <v>2079.0001430000002</v>
      </c>
      <c r="L9" s="86">
        <v>3616.0684389999601</v>
      </c>
    </row>
    <row r="10" spans="1:12" s="323" customFormat="1" x14ac:dyDescent="0.25">
      <c r="A10" s="692"/>
      <c r="B10" s="384" t="s">
        <v>546</v>
      </c>
      <c r="C10" s="113">
        <v>14327.296834999999</v>
      </c>
      <c r="D10" s="85">
        <v>520.00001699999996</v>
      </c>
      <c r="E10" s="85">
        <v>773.04222200000299</v>
      </c>
      <c r="F10" s="85">
        <v>2067.0087349999899</v>
      </c>
      <c r="G10" s="85">
        <v>2002.022172</v>
      </c>
      <c r="H10" s="85">
        <v>1174.00840899999</v>
      </c>
      <c r="I10" s="85">
        <v>1213.0240200000001</v>
      </c>
      <c r="J10" s="85">
        <v>1512.008959</v>
      </c>
      <c r="K10" s="85">
        <v>1308.0001090000001</v>
      </c>
      <c r="L10" s="86">
        <v>3758.1821919999002</v>
      </c>
    </row>
    <row r="11" spans="1:12" s="323" customFormat="1" x14ac:dyDescent="0.25">
      <c r="A11" s="692"/>
      <c r="B11" s="384" t="s">
        <v>547</v>
      </c>
      <c r="C11" s="113">
        <v>6000.3345550000504</v>
      </c>
      <c r="D11" s="85">
        <v>164.99999800000001</v>
      </c>
      <c r="E11" s="85">
        <v>207.03238099999999</v>
      </c>
      <c r="F11" s="85">
        <v>984.01893499999596</v>
      </c>
      <c r="G11" s="85">
        <v>761.01727899999798</v>
      </c>
      <c r="H11" s="85">
        <v>430.02899400000098</v>
      </c>
      <c r="I11" s="85">
        <v>399.01921700000003</v>
      </c>
      <c r="J11" s="85">
        <v>576.012969</v>
      </c>
      <c r="K11" s="85">
        <v>259.00001999999898</v>
      </c>
      <c r="L11" s="86">
        <v>2219.2047619999998</v>
      </c>
    </row>
    <row r="12" spans="1:12" s="323" customFormat="1" x14ac:dyDescent="0.25">
      <c r="A12" s="693"/>
      <c r="B12" s="383" t="s">
        <v>548</v>
      </c>
      <c r="C12" s="114">
        <v>8473.0953960001498</v>
      </c>
      <c r="D12" s="87">
        <v>11.999999000000001</v>
      </c>
      <c r="E12" s="87">
        <v>109.014937</v>
      </c>
      <c r="F12" s="87">
        <v>392.01777700000099</v>
      </c>
      <c r="G12" s="87">
        <v>1251.13432900001</v>
      </c>
      <c r="H12" s="87">
        <v>303.05068399999999</v>
      </c>
      <c r="I12" s="87">
        <v>523.07698800000105</v>
      </c>
      <c r="J12" s="87">
        <v>257.04569300000003</v>
      </c>
      <c r="K12" s="87">
        <v>227.00000600000001</v>
      </c>
      <c r="L12" s="88">
        <v>5398.7549829999298</v>
      </c>
    </row>
    <row r="13" spans="1:12" x14ac:dyDescent="0.25">
      <c r="A13" s="743" t="s">
        <v>125</v>
      </c>
      <c r="B13" s="612" t="s">
        <v>545</v>
      </c>
      <c r="C13" s="330">
        <v>0.24</v>
      </c>
      <c r="D13" s="331">
        <v>0.6</v>
      </c>
      <c r="E13" s="331">
        <v>0.5</v>
      </c>
      <c r="F13" s="331">
        <v>0.35</v>
      </c>
      <c r="G13" s="331">
        <v>0.39</v>
      </c>
      <c r="H13" s="331">
        <v>0.63</v>
      </c>
      <c r="I13" s="331">
        <v>0.56999999999999995</v>
      </c>
      <c r="J13" s="331">
        <v>0.33</v>
      </c>
      <c r="K13" s="331">
        <v>0.81</v>
      </c>
      <c r="L13" s="332">
        <v>0.8</v>
      </c>
    </row>
    <row r="14" spans="1:12" x14ac:dyDescent="0.25">
      <c r="A14" s="744"/>
      <c r="B14" s="612" t="s">
        <v>546</v>
      </c>
      <c r="C14" s="334">
        <v>0.39</v>
      </c>
      <c r="D14" s="335">
        <v>1.97</v>
      </c>
      <c r="E14" s="335">
        <v>0.84</v>
      </c>
      <c r="F14" s="335">
        <v>0.72</v>
      </c>
      <c r="G14" s="335">
        <v>1.24</v>
      </c>
      <c r="H14" s="335">
        <v>1.02</v>
      </c>
      <c r="I14" s="335">
        <v>1.43</v>
      </c>
      <c r="J14" s="335">
        <v>1.17</v>
      </c>
      <c r="K14" s="335">
        <v>1.07</v>
      </c>
      <c r="L14" s="336">
        <v>0.69</v>
      </c>
    </row>
    <row r="15" spans="1:12" x14ac:dyDescent="0.25">
      <c r="A15" s="744"/>
      <c r="B15" s="612" t="s">
        <v>547</v>
      </c>
      <c r="C15" s="334">
        <v>0.43</v>
      </c>
      <c r="D15" s="335">
        <v>3.53</v>
      </c>
      <c r="E15" s="335">
        <v>2.16</v>
      </c>
      <c r="F15" s="335">
        <v>1.33</v>
      </c>
      <c r="G15" s="335">
        <v>1.34</v>
      </c>
      <c r="H15" s="335">
        <v>1.68</v>
      </c>
      <c r="I15" s="335">
        <v>1.68</v>
      </c>
      <c r="J15" s="335">
        <v>1.32</v>
      </c>
      <c r="K15" s="335">
        <v>1.59</v>
      </c>
      <c r="L15" s="336">
        <v>0.67</v>
      </c>
    </row>
    <row r="16" spans="1:12" x14ac:dyDescent="0.25">
      <c r="A16" s="745"/>
      <c r="B16" s="613" t="s">
        <v>548</v>
      </c>
      <c r="C16" s="337">
        <v>0.35</v>
      </c>
      <c r="D16" s="338">
        <v>12.19</v>
      </c>
      <c r="E16" s="338">
        <v>4.34</v>
      </c>
      <c r="F16" s="338">
        <v>2.09</v>
      </c>
      <c r="G16" s="338">
        <v>0.65</v>
      </c>
      <c r="H16" s="338">
        <v>1.3</v>
      </c>
      <c r="I16" s="338">
        <v>2.15</v>
      </c>
      <c r="J16" s="338">
        <v>2.23</v>
      </c>
      <c r="K16" s="338">
        <v>2.81</v>
      </c>
      <c r="L16" s="339">
        <v>0.49</v>
      </c>
    </row>
  </sheetData>
  <mergeCells count="3">
    <mergeCell ref="A5:A8"/>
    <mergeCell ref="A9:A12"/>
    <mergeCell ref="A13:A16"/>
  </mergeCell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heetViews>
  <sheetFormatPr baseColWidth="10" defaultRowHeight="15" x14ac:dyDescent="0.25"/>
  <cols>
    <col min="1" max="1" width="27.140625" customWidth="1"/>
    <col min="3" max="8" width="17.28515625" customWidth="1"/>
  </cols>
  <sheetData>
    <row r="1" spans="1:13" x14ac:dyDescent="0.25">
      <c r="A1" s="5" t="s">
        <v>578</v>
      </c>
      <c r="J1" s="138"/>
      <c r="K1" s="137"/>
      <c r="L1" s="137"/>
      <c r="M1" s="17"/>
    </row>
    <row r="2" spans="1:13" x14ac:dyDescent="0.25">
      <c r="A2" s="8" t="s">
        <v>145</v>
      </c>
      <c r="J2" s="138"/>
      <c r="K2" s="138"/>
      <c r="L2" s="137"/>
      <c r="M2" s="17"/>
    </row>
    <row r="3" spans="1:13" x14ac:dyDescent="0.25">
      <c r="J3" s="138"/>
      <c r="K3" s="138"/>
      <c r="L3" s="137"/>
      <c r="M3" s="17"/>
    </row>
    <row r="4" spans="1:13" s="323" customFormat="1" x14ac:dyDescent="0.25">
      <c r="A4" s="66"/>
      <c r="B4" s="354"/>
      <c r="C4" s="638" t="s">
        <v>580</v>
      </c>
      <c r="D4" s="638"/>
      <c r="E4" s="638"/>
      <c r="F4" s="638"/>
      <c r="G4" s="638"/>
      <c r="H4" s="639"/>
      <c r="J4" s="138"/>
      <c r="K4" s="138"/>
      <c r="L4" s="137"/>
      <c r="M4" s="351"/>
    </row>
    <row r="5" spans="1:13" x14ac:dyDescent="0.25">
      <c r="A5" s="2"/>
      <c r="B5" s="357"/>
      <c r="C5" s="655" t="s">
        <v>196</v>
      </c>
      <c r="D5" s="655"/>
      <c r="E5" s="656"/>
      <c r="F5" s="654" t="s">
        <v>125</v>
      </c>
      <c r="G5" s="655"/>
      <c r="H5" s="656"/>
      <c r="J5" s="138"/>
      <c r="K5" s="138"/>
      <c r="L5" s="137"/>
      <c r="M5" s="17"/>
    </row>
    <row r="6" spans="1:13" x14ac:dyDescent="0.25">
      <c r="A6" s="3"/>
      <c r="B6" s="352"/>
      <c r="C6" s="377" t="s">
        <v>194</v>
      </c>
      <c r="D6" s="378" t="s">
        <v>195</v>
      </c>
      <c r="E6" s="379" t="s">
        <v>75</v>
      </c>
      <c r="F6" s="377" t="s">
        <v>194</v>
      </c>
      <c r="G6" s="378" t="s">
        <v>195</v>
      </c>
      <c r="H6" s="379" t="s">
        <v>75</v>
      </c>
      <c r="J6" s="138"/>
      <c r="L6" s="137"/>
      <c r="M6" s="17"/>
    </row>
    <row r="7" spans="1:13" x14ac:dyDescent="0.25">
      <c r="A7" s="386" t="s">
        <v>146</v>
      </c>
      <c r="B7" s="21" t="s">
        <v>147</v>
      </c>
      <c r="C7" s="147">
        <v>538.39475099229594</v>
      </c>
      <c r="D7" s="145">
        <v>532.4398721764361</v>
      </c>
      <c r="E7" s="47">
        <v>515.95848002839693</v>
      </c>
      <c r="F7" s="454">
        <v>2.9661788387293306</v>
      </c>
      <c r="G7" s="137">
        <v>3.0000149174323618</v>
      </c>
      <c r="H7" s="452">
        <v>3.1972109053616058</v>
      </c>
      <c r="J7" s="138"/>
      <c r="L7" s="137"/>
      <c r="M7" s="17"/>
    </row>
    <row r="8" spans="1:13" x14ac:dyDescent="0.25">
      <c r="A8" s="20" t="s">
        <v>148</v>
      </c>
      <c r="B8" s="21" t="s">
        <v>149</v>
      </c>
      <c r="C8" s="147">
        <v>534.19374581562852</v>
      </c>
      <c r="D8" s="145">
        <v>519.52913423249663</v>
      </c>
      <c r="E8" s="47">
        <v>519.14286049803388</v>
      </c>
      <c r="F8" s="454">
        <v>2.0948078658545897</v>
      </c>
      <c r="G8" s="137">
        <v>2.042554520071338</v>
      </c>
      <c r="H8" s="452">
        <v>2.2176891255401898</v>
      </c>
      <c r="J8" s="138"/>
      <c r="L8" s="137"/>
      <c r="M8" s="17"/>
    </row>
    <row r="9" spans="1:13" x14ac:dyDescent="0.25">
      <c r="A9" s="20" t="s">
        <v>150</v>
      </c>
      <c r="B9" s="21" t="s">
        <v>116</v>
      </c>
      <c r="C9" s="147">
        <v>530.66115987576347</v>
      </c>
      <c r="D9" s="145">
        <v>511.07685362244899</v>
      </c>
      <c r="E9" s="47">
        <v>526.42474901571188</v>
      </c>
      <c r="F9" s="454">
        <v>2.3923688877331881</v>
      </c>
      <c r="G9" s="137">
        <v>2.3092518789067782</v>
      </c>
      <c r="H9" s="452">
        <v>2.5465768674793647</v>
      </c>
      <c r="J9" s="138"/>
      <c r="L9" s="137"/>
      <c r="M9" s="17"/>
    </row>
    <row r="10" spans="1:13" x14ac:dyDescent="0.25">
      <c r="A10" s="20" t="s">
        <v>151</v>
      </c>
      <c r="B10" s="21" t="s">
        <v>152</v>
      </c>
      <c r="C10" s="147">
        <v>527.70468413805122</v>
      </c>
      <c r="D10" s="145">
        <v>515.64742779366304</v>
      </c>
      <c r="E10" s="47">
        <v>526.66780528371396</v>
      </c>
      <c r="F10" s="454">
        <v>2.0802614495232286</v>
      </c>
      <c r="G10" s="137">
        <v>2.3130849412521473</v>
      </c>
      <c r="H10" s="452">
        <v>2.3009394219797588</v>
      </c>
      <c r="J10" s="138"/>
      <c r="L10" s="137"/>
      <c r="M10" s="17"/>
    </row>
    <row r="11" spans="1:13" x14ac:dyDescent="0.25">
      <c r="A11" s="20" t="s">
        <v>153</v>
      </c>
      <c r="B11" s="21" t="s">
        <v>154</v>
      </c>
      <c r="C11" s="147">
        <v>515.80991021459283</v>
      </c>
      <c r="D11" s="145">
        <v>524.10621530825983</v>
      </c>
      <c r="E11" s="47">
        <v>517.43670846343025</v>
      </c>
      <c r="F11" s="454">
        <v>3.1318420886561311</v>
      </c>
      <c r="G11" s="137">
        <v>3.7123337092820967</v>
      </c>
      <c r="H11" s="452">
        <v>3.5047235699392938</v>
      </c>
      <c r="J11" s="138"/>
      <c r="L11" s="137"/>
      <c r="M11" s="17"/>
    </row>
    <row r="12" spans="1:13" x14ac:dyDescent="0.25">
      <c r="A12" s="20" t="s">
        <v>155</v>
      </c>
      <c r="B12" s="21" t="s">
        <v>156</v>
      </c>
      <c r="C12" s="147">
        <v>513.30351217990915</v>
      </c>
      <c r="D12" s="145">
        <v>495.22325621871767</v>
      </c>
      <c r="E12" s="47">
        <v>509.27071202203081</v>
      </c>
      <c r="F12" s="454">
        <v>2.3842484086445666</v>
      </c>
      <c r="G12" s="137">
        <v>2.2653789826513107</v>
      </c>
      <c r="H12" s="452">
        <v>2.404678979484649</v>
      </c>
      <c r="J12" s="138"/>
      <c r="L12" s="137"/>
      <c r="M12" s="17"/>
    </row>
    <row r="13" spans="1:13" x14ac:dyDescent="0.25">
      <c r="A13" s="20" t="s">
        <v>157</v>
      </c>
      <c r="B13" s="21" t="s">
        <v>101</v>
      </c>
      <c r="C13" s="147">
        <v>512.86357797346125</v>
      </c>
      <c r="D13" s="145">
        <v>509.91963110349661</v>
      </c>
      <c r="E13" s="47">
        <v>505.21588149632362</v>
      </c>
      <c r="F13" s="454">
        <v>1.3243675171934459</v>
      </c>
      <c r="G13" s="137">
        <v>1.2563373301737435</v>
      </c>
      <c r="H13" s="452">
        <v>1.4729025344616553</v>
      </c>
      <c r="J13" s="138"/>
      <c r="L13" s="137"/>
      <c r="M13" s="17"/>
    </row>
    <row r="14" spans="1:13" x14ac:dyDescent="0.25">
      <c r="A14" s="20" t="s">
        <v>158</v>
      </c>
      <c r="B14" s="21" t="s">
        <v>159</v>
      </c>
      <c r="C14" s="147">
        <v>509.99385407231318</v>
      </c>
      <c r="D14" s="145">
        <v>493.89623115605775</v>
      </c>
      <c r="E14" s="47">
        <v>502.90055959128568</v>
      </c>
      <c r="F14" s="454">
        <v>1.53531122470647</v>
      </c>
      <c r="G14" s="137">
        <v>1.6053521703571949</v>
      </c>
      <c r="H14" s="452">
        <v>1.6908918764716916</v>
      </c>
      <c r="J14" s="138"/>
      <c r="L14" s="137"/>
      <c r="M14" s="17"/>
    </row>
    <row r="15" spans="1:13" x14ac:dyDescent="0.25">
      <c r="A15" s="20" t="s">
        <v>160</v>
      </c>
      <c r="B15" s="21" t="s">
        <v>161</v>
      </c>
      <c r="C15" s="147">
        <v>509.2215041258105</v>
      </c>
      <c r="D15" s="145">
        <v>492.47853198749073</v>
      </c>
      <c r="E15" s="47">
        <v>497.97193179576351</v>
      </c>
      <c r="F15" s="454">
        <v>2.5643961815767882</v>
      </c>
      <c r="G15" s="137">
        <v>2.4965246680641209</v>
      </c>
      <c r="H15" s="452">
        <v>2.7693772160505028</v>
      </c>
      <c r="J15" s="138"/>
      <c r="L15" s="137"/>
      <c r="M15" s="17"/>
    </row>
    <row r="16" spans="1:13" x14ac:dyDescent="0.25">
      <c r="A16" s="20" t="s">
        <v>162</v>
      </c>
      <c r="B16" s="21" t="s">
        <v>98</v>
      </c>
      <c r="C16" s="147">
        <v>509.14064712048395</v>
      </c>
      <c r="D16" s="145">
        <v>505.97128229694397</v>
      </c>
      <c r="E16" s="47">
        <v>509.10413844665084</v>
      </c>
      <c r="F16" s="454">
        <v>2.6988192588825011</v>
      </c>
      <c r="G16" s="137">
        <v>2.8878865080100997</v>
      </c>
      <c r="H16" s="452">
        <v>3.018489708169493</v>
      </c>
      <c r="J16" s="138"/>
      <c r="L16" s="137"/>
      <c r="M16" s="17"/>
    </row>
    <row r="17" spans="1:13" x14ac:dyDescent="0.25">
      <c r="A17" s="20" t="s">
        <v>163</v>
      </c>
      <c r="B17" s="21" t="s">
        <v>103</v>
      </c>
      <c r="C17" s="147">
        <v>508.57480609219903</v>
      </c>
      <c r="D17" s="145">
        <v>512.25278980697635</v>
      </c>
      <c r="E17" s="47">
        <v>502.95905099662531</v>
      </c>
      <c r="F17" s="454">
        <v>2.2573959097665397</v>
      </c>
      <c r="G17" s="137">
        <v>2.2115868325179409</v>
      </c>
      <c r="H17" s="452">
        <v>2.4117432147038227</v>
      </c>
      <c r="J17" s="138"/>
      <c r="L17" s="137"/>
      <c r="M17" s="17"/>
    </row>
    <row r="18" spans="1:13" x14ac:dyDescent="0.25">
      <c r="A18" s="20" t="s">
        <v>164</v>
      </c>
      <c r="B18" s="21" t="s">
        <v>165</v>
      </c>
      <c r="C18" s="147">
        <v>505.50581540018311</v>
      </c>
      <c r="D18" s="145">
        <v>521.25057520483665</v>
      </c>
      <c r="E18" s="47">
        <v>492.19822866843498</v>
      </c>
      <c r="F18" s="454">
        <v>2.90027223026794</v>
      </c>
      <c r="G18" s="137">
        <v>2.9203287079466249</v>
      </c>
      <c r="H18" s="452">
        <v>3.0310201361439706</v>
      </c>
      <c r="J18" s="138"/>
      <c r="L18" s="137"/>
      <c r="M18" s="17"/>
    </row>
    <row r="19" spans="1:13" x14ac:dyDescent="0.25">
      <c r="A19" s="20" t="s">
        <v>166</v>
      </c>
      <c r="B19" s="21" t="s">
        <v>117</v>
      </c>
      <c r="C19" s="147">
        <v>502.57511543491336</v>
      </c>
      <c r="D19" s="145">
        <v>503.72199726501765</v>
      </c>
      <c r="E19" s="47">
        <v>520.81484114849184</v>
      </c>
      <c r="F19" s="454">
        <v>2.3860268323625529</v>
      </c>
      <c r="G19" s="137">
        <v>2.053136923136937</v>
      </c>
      <c r="H19" s="452">
        <v>2.4660547353698119</v>
      </c>
      <c r="J19" s="138"/>
      <c r="L19" s="137"/>
      <c r="M19" s="17"/>
    </row>
    <row r="20" spans="1:13" x14ac:dyDescent="0.25">
      <c r="A20" s="20" t="s">
        <v>167</v>
      </c>
      <c r="B20" s="21" t="s">
        <v>168</v>
      </c>
      <c r="C20" s="147">
        <v>501.99971399906008</v>
      </c>
      <c r="D20" s="145">
        <v>506.98436283981152</v>
      </c>
      <c r="E20" s="47">
        <v>498.52418967391179</v>
      </c>
      <c r="F20" s="454">
        <v>2.2895890701844399</v>
      </c>
      <c r="G20" s="137">
        <v>2.3503433964760876</v>
      </c>
      <c r="H20" s="452">
        <v>2.4157061204942312</v>
      </c>
      <c r="J20" s="138"/>
      <c r="L20" s="137"/>
      <c r="M20" s="17"/>
    </row>
    <row r="21" spans="1:13" x14ac:dyDescent="0.25">
      <c r="A21" s="20" t="s">
        <v>169</v>
      </c>
      <c r="B21" s="21" t="s">
        <v>104</v>
      </c>
      <c r="C21" s="147">
        <v>501.93688847875836</v>
      </c>
      <c r="D21" s="145">
        <v>511.08763292523855</v>
      </c>
      <c r="E21" s="47">
        <v>499.8145850580222</v>
      </c>
      <c r="F21" s="454">
        <v>2.3754773519522048</v>
      </c>
      <c r="G21" s="137">
        <v>2.1741779887358272</v>
      </c>
      <c r="H21" s="452">
        <v>2.5445471477133692</v>
      </c>
      <c r="J21" s="138"/>
      <c r="L21" s="137"/>
      <c r="M21" s="17"/>
    </row>
    <row r="22" spans="1:13" x14ac:dyDescent="0.25">
      <c r="A22" s="20" t="s">
        <v>170</v>
      </c>
      <c r="B22" s="21" t="s">
        <v>114</v>
      </c>
      <c r="C22" s="147">
        <v>501.43533190449506</v>
      </c>
      <c r="D22" s="145">
        <v>504.46925141092743</v>
      </c>
      <c r="E22" s="47">
        <v>505.6970705218996</v>
      </c>
      <c r="F22" s="454">
        <v>2.5074519968187015</v>
      </c>
      <c r="G22" s="137">
        <v>2.389823921033186</v>
      </c>
      <c r="H22" s="452">
        <v>2.4847533063505729</v>
      </c>
      <c r="J22" s="138"/>
      <c r="L22" s="137"/>
      <c r="M22" s="17"/>
    </row>
    <row r="23" spans="1:13" x14ac:dyDescent="0.25">
      <c r="A23" s="20" t="s">
        <v>95</v>
      </c>
      <c r="B23" s="21" t="s">
        <v>96</v>
      </c>
      <c r="C23" s="147">
        <v>501.10006086625782</v>
      </c>
      <c r="D23" s="145">
        <v>491.62696637505604</v>
      </c>
      <c r="E23" s="47">
        <v>498.12890461979032</v>
      </c>
      <c r="F23" s="454">
        <v>2.4308211455547286</v>
      </c>
      <c r="G23" s="137">
        <v>2.4908576896741343</v>
      </c>
      <c r="H23" s="452">
        <v>2.6935606759831265</v>
      </c>
      <c r="J23" s="138"/>
      <c r="L23" s="137"/>
      <c r="M23" s="17"/>
    </row>
    <row r="24" spans="1:13" x14ac:dyDescent="0.25">
      <c r="A24" s="20" t="s">
        <v>171</v>
      </c>
      <c r="B24" s="21" t="s">
        <v>172</v>
      </c>
      <c r="C24" s="147">
        <v>498.48110941919384</v>
      </c>
      <c r="D24" s="145">
        <v>501.7298150226942</v>
      </c>
      <c r="E24" s="47">
        <v>513.19117240839387</v>
      </c>
      <c r="F24" s="454">
        <v>2.2623854402621597</v>
      </c>
      <c r="G24" s="137">
        <v>2.231636245056694</v>
      </c>
      <c r="H24" s="452">
        <v>2.5093293349488195</v>
      </c>
      <c r="J24" s="138"/>
      <c r="L24" s="137"/>
      <c r="M24" s="17"/>
    </row>
    <row r="25" spans="1:13" x14ac:dyDescent="0.25">
      <c r="A25" s="20" t="s">
        <v>173</v>
      </c>
      <c r="B25" s="21" t="s">
        <v>174</v>
      </c>
      <c r="C25" s="147">
        <v>496.24243430963713</v>
      </c>
      <c r="D25" s="145">
        <v>469.62849187511119</v>
      </c>
      <c r="E25" s="47">
        <v>496.93509714828832</v>
      </c>
      <c r="F25" s="454">
        <v>3.1812007654826151</v>
      </c>
      <c r="G25" s="137">
        <v>3.1663948096189545</v>
      </c>
      <c r="H25" s="452">
        <v>3.4074770837875832</v>
      </c>
      <c r="J25" s="138"/>
      <c r="L25" s="137"/>
      <c r="M25" s="17"/>
    </row>
    <row r="26" spans="1:13" x14ac:dyDescent="0.25">
      <c r="A26" s="20" t="s">
        <v>33</v>
      </c>
      <c r="B26" s="21" t="s">
        <v>100</v>
      </c>
      <c r="C26" s="147">
        <v>495.03748644934484</v>
      </c>
      <c r="D26" s="145">
        <v>496.74227403529437</v>
      </c>
      <c r="E26" s="47">
        <v>484.86559683191336</v>
      </c>
      <c r="F26" s="454">
        <v>2.4393444435828231</v>
      </c>
      <c r="G26" s="137">
        <v>2.8608613538157175</v>
      </c>
      <c r="H26" s="452">
        <v>2.8352776896234975</v>
      </c>
      <c r="J26" s="138"/>
      <c r="L26" s="137"/>
      <c r="M26" s="17"/>
    </row>
    <row r="27" spans="1:13" x14ac:dyDescent="0.25">
      <c r="A27" s="20" t="s">
        <v>175</v>
      </c>
      <c r="B27" s="21" t="s">
        <v>93</v>
      </c>
      <c r="C27" s="147">
        <v>494.97759995106162</v>
      </c>
      <c r="D27" s="145">
        <v>492.9204014205435</v>
      </c>
      <c r="E27" s="47">
        <v>499.30614110934084</v>
      </c>
      <c r="F27" s="454">
        <v>2.0607265334152247</v>
      </c>
      <c r="G27" s="137">
        <v>2.0988580074626637</v>
      </c>
      <c r="H27" s="452">
        <v>2.5070195363605969</v>
      </c>
      <c r="J27" s="138"/>
      <c r="L27" s="137"/>
      <c r="M27" s="17"/>
    </row>
    <row r="28" spans="1:13" x14ac:dyDescent="0.25">
      <c r="A28" s="20" t="s">
        <v>176</v>
      </c>
      <c r="B28" s="21" t="s">
        <v>109</v>
      </c>
      <c r="C28" s="147">
        <v>493.42235622477517</v>
      </c>
      <c r="D28" s="145">
        <v>493.91812216312189</v>
      </c>
      <c r="E28" s="47">
        <v>500.15560695531269</v>
      </c>
      <c r="F28" s="454">
        <v>3.6007207171726785</v>
      </c>
      <c r="G28" s="137">
        <v>3.1723402829720162</v>
      </c>
      <c r="H28" s="452">
        <v>3.4834003212318509</v>
      </c>
      <c r="J28" s="138"/>
      <c r="L28" s="137"/>
      <c r="M28" s="17"/>
    </row>
    <row r="29" spans="1:13" x14ac:dyDescent="0.25">
      <c r="A29" s="20" t="s">
        <v>177</v>
      </c>
      <c r="B29" s="21" t="s">
        <v>102</v>
      </c>
      <c r="C29" s="147">
        <v>492.83004919957131</v>
      </c>
      <c r="D29" s="145">
        <v>492.32543877890458</v>
      </c>
      <c r="E29" s="47">
        <v>487.25014201256965</v>
      </c>
      <c r="F29" s="454">
        <v>2.2676979102320942</v>
      </c>
      <c r="G29" s="137">
        <v>2.3960557197079138</v>
      </c>
      <c r="H29" s="452">
        <v>2.5997074149171975</v>
      </c>
      <c r="J29" s="138"/>
      <c r="L29" s="137"/>
      <c r="M29" s="17"/>
    </row>
    <row r="30" spans="1:13" x14ac:dyDescent="0.25">
      <c r="A30" s="20" t="s">
        <v>178</v>
      </c>
      <c r="B30" s="21" t="s">
        <v>94</v>
      </c>
      <c r="C30" s="147">
        <v>492.78613621721036</v>
      </c>
      <c r="D30" s="145">
        <v>485.84321739980231</v>
      </c>
      <c r="E30" s="47">
        <v>495.57643532616368</v>
      </c>
      <c r="F30" s="454">
        <v>2.0654739074995301</v>
      </c>
      <c r="G30" s="137">
        <v>2.1512278651236687</v>
      </c>
      <c r="H30" s="452">
        <v>2.3637623605678248</v>
      </c>
      <c r="J30" s="138"/>
      <c r="L30" s="137"/>
      <c r="M30" s="17"/>
    </row>
    <row r="31" spans="1:13" x14ac:dyDescent="0.25">
      <c r="A31" s="20" t="s">
        <v>179</v>
      </c>
      <c r="B31" s="21" t="s">
        <v>110</v>
      </c>
      <c r="C31" s="147">
        <v>490.22502077362662</v>
      </c>
      <c r="D31" s="145">
        <v>482.30507432642298</v>
      </c>
      <c r="E31" s="47">
        <v>487.75810137237056</v>
      </c>
      <c r="F31" s="454">
        <v>1.5602824768351469</v>
      </c>
      <c r="G31" s="137">
        <v>1.8687434288513538</v>
      </c>
      <c r="H31" s="452">
        <v>1.8020307232189738</v>
      </c>
      <c r="J31" s="138"/>
      <c r="L31" s="137"/>
      <c r="M31" s="17"/>
    </row>
    <row r="32" spans="1:13" x14ac:dyDescent="0.25">
      <c r="A32" s="20" t="s">
        <v>180</v>
      </c>
      <c r="B32" s="21" t="s">
        <v>181</v>
      </c>
      <c r="C32" s="147">
        <v>482.80637308386184</v>
      </c>
      <c r="D32" s="145">
        <v>485.77061984076153</v>
      </c>
      <c r="E32" s="47">
        <v>481.43908363031522</v>
      </c>
      <c r="F32" s="454">
        <v>1.1209864092881967</v>
      </c>
      <c r="G32" s="137">
        <v>1.2678091216560325</v>
      </c>
      <c r="H32" s="452">
        <v>1.4414463461631124</v>
      </c>
      <c r="J32" s="138"/>
      <c r="L32" s="137"/>
      <c r="M32" s="17"/>
    </row>
    <row r="33" spans="1:13" x14ac:dyDescent="0.25">
      <c r="A33" s="20" t="s">
        <v>182</v>
      </c>
      <c r="B33" s="21" t="s">
        <v>105</v>
      </c>
      <c r="C33" s="147">
        <v>480.54676259517248</v>
      </c>
      <c r="D33" s="145">
        <v>489.72873085945332</v>
      </c>
      <c r="E33" s="47">
        <v>484.75799650004649</v>
      </c>
      <c r="F33" s="454">
        <v>2.5159528964313811</v>
      </c>
      <c r="G33" s="137">
        <v>2.8454152004190143</v>
      </c>
      <c r="H33" s="452">
        <v>2.6813972175027287</v>
      </c>
      <c r="J33" s="138"/>
      <c r="L33" s="137"/>
      <c r="M33" s="17"/>
    </row>
    <row r="34" spans="1:13" x14ac:dyDescent="0.25">
      <c r="A34" s="20" t="s">
        <v>183</v>
      </c>
      <c r="B34" s="21" t="s">
        <v>108</v>
      </c>
      <c r="C34" s="147">
        <v>476.74751176879033</v>
      </c>
      <c r="D34" s="145">
        <v>476.83088016337206</v>
      </c>
      <c r="E34" s="47">
        <v>469.52325696157203</v>
      </c>
      <c r="F34" s="454">
        <v>2.421464508140176</v>
      </c>
      <c r="G34" s="137">
        <v>2.5269615589950147</v>
      </c>
      <c r="H34" s="452">
        <v>2.6590546785341118</v>
      </c>
      <c r="J34" s="138"/>
      <c r="L34" s="137"/>
      <c r="M34" s="17"/>
    </row>
    <row r="35" spans="1:13" x14ac:dyDescent="0.25">
      <c r="A35" s="20" t="s">
        <v>184</v>
      </c>
      <c r="B35" s="21" t="s">
        <v>106</v>
      </c>
      <c r="C35" s="147">
        <v>475.40894871426809</v>
      </c>
      <c r="D35" s="145">
        <v>478.38338378166827</v>
      </c>
      <c r="E35" s="47">
        <v>472.40655411246678</v>
      </c>
      <c r="F35" s="454">
        <v>2.6526765294628545</v>
      </c>
      <c r="G35" s="137">
        <v>2.3292900462517201</v>
      </c>
      <c r="H35" s="452">
        <v>2.7359287727025685</v>
      </c>
      <c r="J35" s="138"/>
      <c r="L35" s="137"/>
      <c r="M35" s="17"/>
    </row>
    <row r="36" spans="1:13" x14ac:dyDescent="0.25">
      <c r="A36" s="20" t="s">
        <v>185</v>
      </c>
      <c r="B36" s="21" t="s">
        <v>186</v>
      </c>
      <c r="C36" s="147">
        <v>475.39117629697421</v>
      </c>
      <c r="D36" s="145">
        <v>464.04009912723075</v>
      </c>
      <c r="E36" s="47">
        <v>486.86318482348554</v>
      </c>
      <c r="F36" s="454">
        <v>2.4520085174864907</v>
      </c>
      <c r="G36" s="137">
        <v>2.7710980294984835</v>
      </c>
      <c r="H36" s="452">
        <v>2.6768159194509229</v>
      </c>
      <c r="J36" s="138"/>
      <c r="L36" s="137"/>
      <c r="M36" s="17"/>
    </row>
    <row r="37" spans="1:13" x14ac:dyDescent="0.25">
      <c r="A37" s="20" t="s">
        <v>187</v>
      </c>
      <c r="B37" s="21" t="s">
        <v>188</v>
      </c>
      <c r="C37" s="147">
        <v>473.23009108459729</v>
      </c>
      <c r="D37" s="145">
        <v>488.03319164758068</v>
      </c>
      <c r="E37" s="47">
        <v>481.5255468095699</v>
      </c>
      <c r="F37" s="454">
        <v>1.6809246150070949</v>
      </c>
      <c r="G37" s="137">
        <v>1.9886788981128636</v>
      </c>
      <c r="H37" s="452">
        <v>1.9849640428781465</v>
      </c>
      <c r="J37" s="138"/>
      <c r="L37" s="137"/>
      <c r="M37" s="17"/>
    </row>
    <row r="38" spans="1:13" x14ac:dyDescent="0.25">
      <c r="A38" s="20" t="s">
        <v>189</v>
      </c>
      <c r="B38" s="21" t="s">
        <v>190</v>
      </c>
      <c r="C38" s="147">
        <v>466.55281342493726</v>
      </c>
      <c r="D38" s="145">
        <v>469.66945541044242</v>
      </c>
      <c r="E38" s="47">
        <v>478.96064422710606</v>
      </c>
      <c r="F38" s="454">
        <v>3.4375544114330134</v>
      </c>
      <c r="G38" s="137">
        <v>3.629201186422041</v>
      </c>
      <c r="H38" s="452">
        <v>3.7765935361273417</v>
      </c>
      <c r="J38" s="138"/>
      <c r="L38" s="137"/>
      <c r="M38" s="17"/>
    </row>
    <row r="39" spans="1:13" x14ac:dyDescent="0.25">
      <c r="A39" s="20" t="s">
        <v>191</v>
      </c>
      <c r="B39" s="21" t="s">
        <v>97</v>
      </c>
      <c r="C39" s="147">
        <v>460.77485550976587</v>
      </c>
      <c r="D39" s="145">
        <v>475.23010476780746</v>
      </c>
      <c r="E39" s="47">
        <v>452.51433765019675</v>
      </c>
      <c r="F39" s="454">
        <v>2.5936772273368867</v>
      </c>
      <c r="G39" s="137">
        <v>2.6584015947048556</v>
      </c>
      <c r="H39" s="452">
        <v>2.8281976208696356</v>
      </c>
      <c r="J39" s="138"/>
      <c r="L39" s="137"/>
      <c r="M39" s="17"/>
    </row>
    <row r="40" spans="1:13" x14ac:dyDescent="0.25">
      <c r="A40" s="24" t="s">
        <v>192</v>
      </c>
      <c r="B40" s="25" t="s">
        <v>193</v>
      </c>
      <c r="C40" s="148">
        <v>454.82881704469912</v>
      </c>
      <c r="D40" s="146">
        <v>453.62985139643143</v>
      </c>
      <c r="E40" s="48">
        <v>467.03953825862101</v>
      </c>
      <c r="F40" s="455">
        <v>3.9173169645797423</v>
      </c>
      <c r="G40" s="456">
        <v>3.753585405432815</v>
      </c>
      <c r="H40" s="453">
        <v>4.338697301130737</v>
      </c>
      <c r="J40" s="138"/>
      <c r="L40" s="137"/>
      <c r="M40" s="17"/>
    </row>
    <row r="42" spans="1:13" ht="15" customHeight="1" x14ac:dyDescent="0.25">
      <c r="A42" s="664" t="s">
        <v>579</v>
      </c>
      <c r="B42" s="664"/>
      <c r="C42" s="664"/>
      <c r="D42" s="664"/>
      <c r="E42" s="664"/>
      <c r="F42" s="664"/>
      <c r="G42" s="664"/>
      <c r="H42" s="664"/>
      <c r="I42" s="323"/>
    </row>
    <row r="43" spans="1:13" x14ac:dyDescent="0.25">
      <c r="A43" s="664"/>
      <c r="B43" s="664"/>
      <c r="C43" s="664"/>
      <c r="D43" s="664"/>
      <c r="E43" s="664"/>
      <c r="F43" s="664"/>
      <c r="G43" s="664"/>
      <c r="H43" s="664"/>
      <c r="I43" s="323"/>
    </row>
    <row r="44" spans="1:13" x14ac:dyDescent="0.25">
      <c r="A44" s="664"/>
      <c r="B44" s="664"/>
      <c r="C44" s="664"/>
      <c r="D44" s="664"/>
      <c r="E44" s="664"/>
      <c r="F44" s="664"/>
      <c r="G44" s="664"/>
      <c r="H44" s="664"/>
    </row>
  </sheetData>
  <mergeCells count="4">
    <mergeCell ref="C4:H4"/>
    <mergeCell ref="C5:E5"/>
    <mergeCell ref="F5:H5"/>
    <mergeCell ref="A42:H44"/>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heetViews>
  <sheetFormatPr baseColWidth="10" defaultRowHeight="15" x14ac:dyDescent="0.25"/>
  <cols>
    <col min="1" max="1" width="27.28515625" customWidth="1"/>
    <col min="2" max="2" width="8.140625" customWidth="1"/>
    <col min="3" max="8" width="15.7109375" customWidth="1"/>
    <col min="10" max="10" width="11.42578125" style="17"/>
  </cols>
  <sheetData>
    <row r="1" spans="1:8" x14ac:dyDescent="0.25">
      <c r="A1" s="5" t="s">
        <v>581</v>
      </c>
    </row>
    <row r="2" spans="1:8" x14ac:dyDescent="0.25">
      <c r="A2" s="8" t="s">
        <v>197</v>
      </c>
    </row>
    <row r="3" spans="1:8" x14ac:dyDescent="0.25">
      <c r="A3" s="8"/>
    </row>
    <row r="4" spans="1:8" x14ac:dyDescent="0.25">
      <c r="A4" s="66"/>
      <c r="B4" s="69"/>
      <c r="C4" s="627" t="s">
        <v>582</v>
      </c>
      <c r="D4" s="628"/>
      <c r="E4" s="628"/>
      <c r="F4" s="628"/>
      <c r="G4" s="628"/>
      <c r="H4" s="629"/>
    </row>
    <row r="5" spans="1:8" x14ac:dyDescent="0.25">
      <c r="A5" s="2"/>
      <c r="B5" s="17"/>
      <c r="C5" s="746" t="s">
        <v>198</v>
      </c>
      <c r="D5" s="747"/>
      <c r="E5" s="747"/>
      <c r="F5" s="748" t="s">
        <v>199</v>
      </c>
      <c r="G5" s="749"/>
      <c r="H5" s="750"/>
    </row>
    <row r="6" spans="1:8" x14ac:dyDescent="0.25">
      <c r="A6" s="2"/>
      <c r="B6" s="17"/>
      <c r="C6" s="559" t="s">
        <v>194</v>
      </c>
      <c r="D6" s="559" t="s">
        <v>195</v>
      </c>
      <c r="E6" s="379" t="s">
        <v>75</v>
      </c>
      <c r="F6" s="559" t="s">
        <v>194</v>
      </c>
      <c r="G6" s="559" t="s">
        <v>195</v>
      </c>
      <c r="H6" s="379" t="s">
        <v>75</v>
      </c>
    </row>
    <row r="7" spans="1:8" x14ac:dyDescent="0.25">
      <c r="A7" s="18" t="s">
        <v>146</v>
      </c>
      <c r="B7" s="19" t="s">
        <v>147</v>
      </c>
      <c r="C7" s="560">
        <v>13.608588130650883</v>
      </c>
      <c r="D7" s="560">
        <v>13.771262112633659</v>
      </c>
      <c r="E7" s="144">
        <v>-13.281253841319355</v>
      </c>
      <c r="F7" s="564">
        <v>13.608588130650883</v>
      </c>
      <c r="G7" s="564">
        <v>13.771262112633659</v>
      </c>
      <c r="H7" s="142">
        <v>-13.281253841319355</v>
      </c>
    </row>
    <row r="8" spans="1:8" x14ac:dyDescent="0.25">
      <c r="A8" s="20" t="s">
        <v>148</v>
      </c>
      <c r="B8" s="21" t="s">
        <v>149</v>
      </c>
      <c r="C8" s="560">
        <v>3.2758095559719691</v>
      </c>
      <c r="D8" s="560">
        <v>5.2076602345649494</v>
      </c>
      <c r="E8" s="144">
        <v>-27.875658515699211</v>
      </c>
      <c r="F8" s="564">
        <v>3.2758095559719691</v>
      </c>
      <c r="G8" s="564">
        <v>5.2076602345649494</v>
      </c>
      <c r="H8" s="142">
        <v>-27.875658515699211</v>
      </c>
    </row>
    <row r="9" spans="1:8" x14ac:dyDescent="0.25">
      <c r="A9" s="20" t="s">
        <v>150</v>
      </c>
      <c r="B9" s="21" t="s">
        <v>116</v>
      </c>
      <c r="C9" s="561">
        <v>-19.032147127730518</v>
      </c>
      <c r="D9" s="561">
        <v>-7.5121561028742931</v>
      </c>
      <c r="E9" s="144">
        <v>-46.536580955388679</v>
      </c>
      <c r="F9" s="565">
        <v>-19.032147127730518</v>
      </c>
      <c r="G9" s="567">
        <v>-7.5121561028742931</v>
      </c>
      <c r="H9" s="142">
        <v>-46.536580955388679</v>
      </c>
    </row>
    <row r="10" spans="1:8" x14ac:dyDescent="0.25">
      <c r="A10" s="20" t="s">
        <v>151</v>
      </c>
      <c r="B10" s="21" t="s">
        <v>152</v>
      </c>
      <c r="C10" s="560">
        <v>1.0985810449314339</v>
      </c>
      <c r="D10" s="560">
        <v>9.0243996499738461</v>
      </c>
      <c r="E10" s="144">
        <v>-26.226927655843941</v>
      </c>
      <c r="F10" s="564">
        <v>1.0985810449314339</v>
      </c>
      <c r="G10" s="564">
        <v>9.0243996499738461</v>
      </c>
      <c r="H10" s="142">
        <v>-26.226927655843941</v>
      </c>
    </row>
    <row r="11" spans="1:8" x14ac:dyDescent="0.25">
      <c r="A11" s="20" t="s">
        <v>153</v>
      </c>
      <c r="B11" s="21" t="s">
        <v>154</v>
      </c>
      <c r="C11" s="561">
        <v>-9.6178611247642305</v>
      </c>
      <c r="D11" s="561">
        <v>-6.9897278142273294</v>
      </c>
      <c r="E11" s="144">
        <v>-40.54022969206224</v>
      </c>
      <c r="F11" s="565">
        <v>-9.6178611247642305</v>
      </c>
      <c r="G11" s="567">
        <v>-6.9897278142273294</v>
      </c>
      <c r="H11" s="142">
        <v>-40.54022969206224</v>
      </c>
    </row>
    <row r="12" spans="1:8" x14ac:dyDescent="0.25">
      <c r="A12" s="20" t="s">
        <v>155</v>
      </c>
      <c r="B12" s="21" t="s">
        <v>156</v>
      </c>
      <c r="C12" s="560">
        <v>5.1245642772347901</v>
      </c>
      <c r="D12" s="560">
        <v>8.548641387045592</v>
      </c>
      <c r="E12" s="144">
        <v>-32.294065064046933</v>
      </c>
      <c r="F12" s="564">
        <v>5.1245642772347901</v>
      </c>
      <c r="G12" s="564">
        <v>8.548641387045592</v>
      </c>
      <c r="H12" s="142">
        <v>-32.294065064046933</v>
      </c>
    </row>
    <row r="13" spans="1:8" x14ac:dyDescent="0.25">
      <c r="A13" s="20" t="s">
        <v>157</v>
      </c>
      <c r="B13" s="21" t="s">
        <v>101</v>
      </c>
      <c r="C13" s="561">
        <v>-5.6334586471474317</v>
      </c>
      <c r="D13" s="560">
        <v>3.8145055221779556</v>
      </c>
      <c r="E13" s="144">
        <v>-43.244016422209995</v>
      </c>
      <c r="F13" s="565">
        <v>-5.6334586471474317</v>
      </c>
      <c r="G13" s="564">
        <v>3.8145055221779556</v>
      </c>
      <c r="H13" s="142">
        <v>-43.244016422209995</v>
      </c>
    </row>
    <row r="14" spans="1:8" x14ac:dyDescent="0.25">
      <c r="A14" s="20" t="s">
        <v>158</v>
      </c>
      <c r="B14" s="21" t="s">
        <v>159</v>
      </c>
      <c r="C14" s="560">
        <v>2.1276098274907871</v>
      </c>
      <c r="D14" s="560">
        <v>5.7758441167539356</v>
      </c>
      <c r="E14" s="144">
        <v>-31.680273773446391</v>
      </c>
      <c r="F14" s="564">
        <v>2.1276098274907871</v>
      </c>
      <c r="G14" s="564">
        <v>5.7758441167539356</v>
      </c>
      <c r="H14" s="142">
        <v>-31.680273773446391</v>
      </c>
    </row>
    <row r="15" spans="1:8" x14ac:dyDescent="0.25">
      <c r="A15" s="20" t="s">
        <v>160</v>
      </c>
      <c r="B15" s="21" t="s">
        <v>161</v>
      </c>
      <c r="C15" s="560">
        <v>0.74942749714194912</v>
      </c>
      <c r="D15" s="560">
        <v>11.625943587937314</v>
      </c>
      <c r="E15" s="144">
        <v>-21.894284113250954</v>
      </c>
      <c r="F15" s="564">
        <v>0.74942749714194912</v>
      </c>
      <c r="G15" s="564">
        <v>11.625943587937314</v>
      </c>
      <c r="H15" s="142">
        <v>-21.894284113250954</v>
      </c>
    </row>
    <row r="16" spans="1:8" x14ac:dyDescent="0.25">
      <c r="A16" s="20" t="s">
        <v>162</v>
      </c>
      <c r="B16" s="21" t="s">
        <v>98</v>
      </c>
      <c r="C16" s="560">
        <v>10.471549789017017</v>
      </c>
      <c r="D16" s="560">
        <v>16.586573402946765</v>
      </c>
      <c r="E16" s="144">
        <v>-20.771962399172356</v>
      </c>
      <c r="F16" s="564">
        <v>10.471549789017017</v>
      </c>
      <c r="G16" s="564">
        <v>16.586573402946765</v>
      </c>
      <c r="H16" s="142">
        <v>-20.771962399172356</v>
      </c>
    </row>
    <row r="17" spans="1:15" x14ac:dyDescent="0.25">
      <c r="A17" s="20" t="s">
        <v>163</v>
      </c>
      <c r="B17" s="21" t="s">
        <v>103</v>
      </c>
      <c r="C17" s="560">
        <v>4.1270779079816835</v>
      </c>
      <c r="D17" s="560">
        <v>2.4819060052160609</v>
      </c>
      <c r="E17" s="144">
        <v>-23.566745028069327</v>
      </c>
      <c r="F17" s="564">
        <v>4.1270779079816835</v>
      </c>
      <c r="G17" s="565">
        <v>2.4819060052160609</v>
      </c>
      <c r="H17" s="142">
        <v>-23.566745028069327</v>
      </c>
    </row>
    <row r="18" spans="1:15" x14ac:dyDescent="0.25">
      <c r="A18" s="20" t="s">
        <v>164</v>
      </c>
      <c r="B18" s="21" t="s">
        <v>165</v>
      </c>
      <c r="C18" s="560">
        <v>6.1432316866147216</v>
      </c>
      <c r="D18" s="560">
        <v>12.032371193839655</v>
      </c>
      <c r="E18" s="144">
        <v>-25.293635532692957</v>
      </c>
      <c r="F18" s="564">
        <v>6.1432316866147216</v>
      </c>
      <c r="G18" s="564">
        <v>12.032371193839655</v>
      </c>
      <c r="H18" s="142">
        <v>-25.293635532692957</v>
      </c>
    </row>
    <row r="19" spans="1:15" x14ac:dyDescent="0.25">
      <c r="A19" s="20" t="s">
        <v>166</v>
      </c>
      <c r="B19" s="21" t="s">
        <v>117</v>
      </c>
      <c r="C19" s="560">
        <v>10.528652715202034</v>
      </c>
      <c r="D19" s="560">
        <v>16.134687643408654</v>
      </c>
      <c r="E19" s="144">
        <v>-11.957686050502272</v>
      </c>
      <c r="F19" s="564">
        <v>10.528652715202034</v>
      </c>
      <c r="G19" s="564">
        <v>16.134687643408654</v>
      </c>
      <c r="H19" s="142">
        <v>-11.957686050502272</v>
      </c>
    </row>
    <row r="20" spans="1:15" x14ac:dyDescent="0.25">
      <c r="A20" s="20" t="s">
        <v>167</v>
      </c>
      <c r="B20" s="21" t="s">
        <v>168</v>
      </c>
      <c r="C20" s="560">
        <v>11.748609617694839</v>
      </c>
      <c r="D20" s="560">
        <v>14.26354966205615</v>
      </c>
      <c r="E20" s="144">
        <v>-15.974442974988355</v>
      </c>
      <c r="F20" s="564">
        <v>11.748609617694839</v>
      </c>
      <c r="G20" s="564">
        <v>14.26354966205615</v>
      </c>
      <c r="H20" s="142">
        <v>-15.974442974988355</v>
      </c>
    </row>
    <row r="21" spans="1:15" x14ac:dyDescent="0.25">
      <c r="A21" s="20" t="s">
        <v>169</v>
      </c>
      <c r="B21" s="21" t="s">
        <v>104</v>
      </c>
      <c r="C21" s="560">
        <v>6.0400093037765341</v>
      </c>
      <c r="D21" s="560">
        <v>9.3817183025467639</v>
      </c>
      <c r="E21" s="144">
        <v>-22.169973517060786</v>
      </c>
      <c r="F21" s="564">
        <v>6.0400093037765341</v>
      </c>
      <c r="G21" s="564">
        <v>9.3817183025467639</v>
      </c>
      <c r="H21" s="142">
        <v>-22.169973517060786</v>
      </c>
    </row>
    <row r="22" spans="1:15" x14ac:dyDescent="0.25">
      <c r="A22" s="20" t="s">
        <v>170</v>
      </c>
      <c r="B22" s="21" t="s">
        <v>114</v>
      </c>
      <c r="C22" s="560">
        <v>6.1543745306990196</v>
      </c>
      <c r="D22" s="560">
        <v>11.44103897677377</v>
      </c>
      <c r="E22" s="144">
        <v>-29.429998425433023</v>
      </c>
      <c r="F22" s="564">
        <v>6.1543745306990196</v>
      </c>
      <c r="G22" s="564">
        <v>11.44103897677377</v>
      </c>
      <c r="H22" s="142">
        <v>-29.429998425433023</v>
      </c>
    </row>
    <row r="23" spans="1:15" x14ac:dyDescent="0.25">
      <c r="A23" s="20" t="s">
        <v>95</v>
      </c>
      <c r="B23" s="21" t="s">
        <v>96</v>
      </c>
      <c r="C23" s="560">
        <v>9.9957326294166471</v>
      </c>
      <c r="D23" s="560">
        <v>9.96083655655824</v>
      </c>
      <c r="E23" s="144">
        <v>-16.688870163386675</v>
      </c>
      <c r="F23" s="564">
        <v>9.9957326294166471</v>
      </c>
      <c r="G23" s="564">
        <v>9.96083655655824</v>
      </c>
      <c r="H23" s="142">
        <v>-16.688870163386675</v>
      </c>
    </row>
    <row r="24" spans="1:15" x14ac:dyDescent="0.25">
      <c r="A24" s="20" t="s">
        <v>171</v>
      </c>
      <c r="B24" s="21" t="s">
        <v>172</v>
      </c>
      <c r="C24" s="560">
        <v>2.9220053204329144</v>
      </c>
      <c r="D24" s="561">
        <v>-2.2587289581217811</v>
      </c>
      <c r="E24" s="144">
        <v>-39.819263050167024</v>
      </c>
      <c r="F24" s="564">
        <v>2.9220053204329144</v>
      </c>
      <c r="G24" s="567">
        <v>-2.2587289581217811</v>
      </c>
      <c r="H24" s="142">
        <v>-39.819263050167024</v>
      </c>
    </row>
    <row r="25" spans="1:15" x14ac:dyDescent="0.25">
      <c r="A25" s="20" t="s">
        <v>173</v>
      </c>
      <c r="B25" s="21" t="s">
        <v>174</v>
      </c>
      <c r="C25" s="560">
        <v>6.7525662835465514</v>
      </c>
      <c r="D25" s="560">
        <v>8.5172048440503669</v>
      </c>
      <c r="E25" s="144">
        <v>-20.073784985256633</v>
      </c>
      <c r="F25" s="564">
        <v>6.7525662835465514</v>
      </c>
      <c r="G25" s="564">
        <v>8.5172048440503669</v>
      </c>
      <c r="H25" s="142">
        <v>-20.073784985256633</v>
      </c>
    </row>
    <row r="26" spans="1:15" x14ac:dyDescent="0.25">
      <c r="A26" s="20" t="s">
        <v>33</v>
      </c>
      <c r="B26" s="21" t="s">
        <v>100</v>
      </c>
      <c r="C26" s="560">
        <v>18.844442958088003</v>
      </c>
      <c r="D26" s="560">
        <v>26.965189871774555</v>
      </c>
      <c r="E26" s="144">
        <v>-20.229159493801212</v>
      </c>
      <c r="F26" s="564">
        <v>18.844442958088003</v>
      </c>
      <c r="G26" s="564">
        <v>26.965189871774555</v>
      </c>
      <c r="H26" s="142">
        <v>-20.229159493801212</v>
      </c>
    </row>
    <row r="27" spans="1:15" x14ac:dyDescent="0.25">
      <c r="A27" s="20" t="s">
        <v>175</v>
      </c>
      <c r="B27" s="21" t="s">
        <v>93</v>
      </c>
      <c r="C27" s="560">
        <v>1.9010719033036174</v>
      </c>
      <c r="D27" s="560">
        <v>5.9776449068724435</v>
      </c>
      <c r="E27" s="144">
        <v>-29.134733779645508</v>
      </c>
      <c r="F27" s="564">
        <v>1.9010719033036174</v>
      </c>
      <c r="G27" s="564">
        <v>5.9776449068724435</v>
      </c>
      <c r="H27" s="142">
        <v>-29.134733779645508</v>
      </c>
      <c r="O27" s="139"/>
    </row>
    <row r="28" spans="1:15" x14ac:dyDescent="0.25">
      <c r="A28" s="20" t="s">
        <v>176</v>
      </c>
      <c r="B28" s="21" t="s">
        <v>109</v>
      </c>
      <c r="C28" s="561">
        <v>-4.5505063723298651</v>
      </c>
      <c r="D28" s="561">
        <v>-2.2484269792773057</v>
      </c>
      <c r="E28" s="144">
        <v>-39.231536191057522</v>
      </c>
      <c r="F28" s="565">
        <v>-4.5505063723298651</v>
      </c>
      <c r="G28" s="567">
        <v>-2.2484269792773057</v>
      </c>
      <c r="H28" s="142">
        <v>-39.231536191057522</v>
      </c>
    </row>
    <row r="29" spans="1:15" x14ac:dyDescent="0.25">
      <c r="A29" s="20" t="s">
        <v>177</v>
      </c>
      <c r="B29" s="21" t="s">
        <v>102</v>
      </c>
      <c r="C29" s="560">
        <v>8.6321241364723083</v>
      </c>
      <c r="D29" s="560">
        <v>7.1285598268574546</v>
      </c>
      <c r="E29" s="144">
        <v>-26.105195480843083</v>
      </c>
      <c r="F29" s="564">
        <v>8.6321241364723083</v>
      </c>
      <c r="G29" s="564">
        <v>7.1285598268574546</v>
      </c>
      <c r="H29" s="142">
        <v>-26.105195480843083</v>
      </c>
    </row>
    <row r="30" spans="1:15" x14ac:dyDescent="0.25">
      <c r="A30" s="20" t="s">
        <v>178</v>
      </c>
      <c r="B30" s="21" t="s">
        <v>94</v>
      </c>
      <c r="C30" s="560">
        <v>6.6690782913939781</v>
      </c>
      <c r="D30" s="560">
        <v>15.989243325772486</v>
      </c>
      <c r="E30" s="144">
        <v>-20.243575300811532</v>
      </c>
      <c r="F30" s="564">
        <v>6.6690782913939781</v>
      </c>
      <c r="G30" s="564">
        <v>15.989243325772486</v>
      </c>
      <c r="H30" s="142">
        <v>-20.243575300811532</v>
      </c>
    </row>
    <row r="31" spans="1:15" x14ac:dyDescent="0.25">
      <c r="A31" s="20" t="s">
        <v>179</v>
      </c>
      <c r="B31" s="21" t="s">
        <v>110</v>
      </c>
      <c r="C31" s="561">
        <v>-10.691976713874457</v>
      </c>
      <c r="D31" s="561">
        <v>-1.9014743405232593</v>
      </c>
      <c r="E31" s="144">
        <v>-42.069856573655798</v>
      </c>
      <c r="F31" s="565">
        <v>-10.691976713874457</v>
      </c>
      <c r="G31" s="567">
        <v>-1.9014743405232593</v>
      </c>
      <c r="H31" s="142">
        <v>-42.069856573655798</v>
      </c>
    </row>
    <row r="32" spans="1:15" x14ac:dyDescent="0.25">
      <c r="A32" s="20" t="s">
        <v>180</v>
      </c>
      <c r="B32" s="21" t="s">
        <v>181</v>
      </c>
      <c r="C32" s="560">
        <v>7.6389787606736004</v>
      </c>
      <c r="D32" s="560">
        <v>11.347062928330796</v>
      </c>
      <c r="E32" s="144">
        <v>-21.337793094807115</v>
      </c>
      <c r="F32" s="564">
        <v>7.6389787606736004</v>
      </c>
      <c r="G32" s="564">
        <v>11.347062928330796</v>
      </c>
      <c r="H32" s="142">
        <v>-21.337793094807115</v>
      </c>
    </row>
    <row r="33" spans="1:8" x14ac:dyDescent="0.25">
      <c r="A33" s="20" t="s">
        <v>182</v>
      </c>
      <c r="B33" s="21" t="s">
        <v>105</v>
      </c>
      <c r="C33" s="560">
        <v>16.964825857982266</v>
      </c>
      <c r="D33" s="560">
        <v>19.938369660239236</v>
      </c>
      <c r="E33" s="144">
        <v>-16.005319650157439</v>
      </c>
      <c r="F33" s="564">
        <v>16.964825857982266</v>
      </c>
      <c r="G33" s="564">
        <v>19.938369660239236</v>
      </c>
      <c r="H33" s="142">
        <v>-16.005319650157439</v>
      </c>
    </row>
    <row r="34" spans="1:8" x14ac:dyDescent="0.25">
      <c r="A34" s="20" t="s">
        <v>183</v>
      </c>
      <c r="B34" s="21" t="s">
        <v>108</v>
      </c>
      <c r="C34" s="560">
        <v>2.9921140936073147</v>
      </c>
      <c r="D34" s="560">
        <v>8.1660368985790335</v>
      </c>
      <c r="E34" s="144">
        <v>-24.821832407753394</v>
      </c>
      <c r="F34" s="564">
        <v>2.9921140936073147</v>
      </c>
      <c r="G34" s="564">
        <v>8.1660368985790335</v>
      </c>
      <c r="H34" s="142">
        <v>-24.821832407753394</v>
      </c>
    </row>
    <row r="35" spans="1:8" x14ac:dyDescent="0.25">
      <c r="A35" s="20" t="s">
        <v>184</v>
      </c>
      <c r="B35" s="21" t="s">
        <v>106</v>
      </c>
      <c r="C35" s="561">
        <v>-7.3948971468864411</v>
      </c>
      <c r="D35" s="561">
        <v>-1.2500497947025475</v>
      </c>
      <c r="E35" s="144">
        <v>-39.085653446818732</v>
      </c>
      <c r="F35" s="565">
        <v>-7.3948971468864411</v>
      </c>
      <c r="G35" s="567">
        <v>-1.2500497947025475</v>
      </c>
      <c r="H35" s="142">
        <v>-39.085653446818732</v>
      </c>
    </row>
    <row r="36" spans="1:8" x14ac:dyDescent="0.25">
      <c r="A36" s="20" t="s">
        <v>185</v>
      </c>
      <c r="B36" s="21" t="s">
        <v>186</v>
      </c>
      <c r="C36" s="560">
        <v>5.830978882643624</v>
      </c>
      <c r="D36" s="560">
        <v>12.637476226855854</v>
      </c>
      <c r="E36" s="144">
        <v>-26.449103301531373</v>
      </c>
      <c r="F36" s="564">
        <v>5.830978882643624</v>
      </c>
      <c r="G36" s="564">
        <v>12.637476226855854</v>
      </c>
      <c r="H36" s="142">
        <v>-26.449103301531373</v>
      </c>
    </row>
    <row r="37" spans="1:8" x14ac:dyDescent="0.25">
      <c r="A37" s="20" t="s">
        <v>187</v>
      </c>
      <c r="B37" s="21" t="s">
        <v>188</v>
      </c>
      <c r="C37" s="561">
        <v>-2.9379501435770301</v>
      </c>
      <c r="D37" s="561">
        <v>-1.1413109053389394</v>
      </c>
      <c r="E37" s="144">
        <v>-41.613101577129562</v>
      </c>
      <c r="F37" s="565">
        <v>-2.9379501435770301</v>
      </c>
      <c r="G37" s="567">
        <v>-1.1413109053389394</v>
      </c>
      <c r="H37" s="142">
        <v>-41.613101577129562</v>
      </c>
    </row>
    <row r="38" spans="1:8" x14ac:dyDescent="0.25">
      <c r="A38" s="20" t="s">
        <v>189</v>
      </c>
      <c r="B38" s="21" t="s">
        <v>190</v>
      </c>
      <c r="C38" s="560">
        <v>4.2955391183589526</v>
      </c>
      <c r="D38" s="560">
        <v>8.4733917078377008</v>
      </c>
      <c r="E38" s="144">
        <v>-22.862399986809056</v>
      </c>
      <c r="F38" s="564">
        <v>4.2955391183589526</v>
      </c>
      <c r="G38" s="564">
        <v>8.4733917078377008</v>
      </c>
      <c r="H38" s="142">
        <v>-22.862399986809056</v>
      </c>
    </row>
    <row r="39" spans="1:8" x14ac:dyDescent="0.25">
      <c r="A39" s="20" t="s">
        <v>191</v>
      </c>
      <c r="B39" s="21" t="s">
        <v>97</v>
      </c>
      <c r="C39" s="561">
        <v>-0.85482079843346026</v>
      </c>
      <c r="D39" s="560">
        <v>5.7439634346328114</v>
      </c>
      <c r="E39" s="144">
        <v>-35.613897137429731</v>
      </c>
      <c r="F39" s="565">
        <v>-0.85482079843346026</v>
      </c>
      <c r="G39" s="564">
        <v>5.7439634346328114</v>
      </c>
      <c r="H39" s="142">
        <v>-35.613897137429731</v>
      </c>
    </row>
    <row r="40" spans="1:8" x14ac:dyDescent="0.25">
      <c r="A40" s="24" t="s">
        <v>192</v>
      </c>
      <c r="B40" s="25" t="s">
        <v>193</v>
      </c>
      <c r="C40" s="562">
        <v>-8.8193459789218913</v>
      </c>
      <c r="D40" s="563">
        <v>0.10883321189999209</v>
      </c>
      <c r="E40" s="457">
        <v>-37.323784266977214</v>
      </c>
      <c r="F40" s="566">
        <v>-8.8193459789218913</v>
      </c>
      <c r="G40" s="568">
        <v>0.10883321189999209</v>
      </c>
      <c r="H40" s="458">
        <v>-37.323784266977214</v>
      </c>
    </row>
    <row r="42" spans="1:8" x14ac:dyDescent="0.25">
      <c r="A42" s="8" t="s">
        <v>583</v>
      </c>
    </row>
  </sheetData>
  <mergeCells count="3">
    <mergeCell ref="C4:H4"/>
    <mergeCell ref="C5:E5"/>
    <mergeCell ref="F5:H5"/>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heetViews>
  <sheetFormatPr baseColWidth="10" defaultRowHeight="15" x14ac:dyDescent="0.25"/>
  <cols>
    <col min="1" max="1" width="28.42578125" customWidth="1"/>
    <col min="3" max="4" width="16.7109375" customWidth="1"/>
  </cols>
  <sheetData>
    <row r="1" spans="1:4" x14ac:dyDescent="0.25">
      <c r="A1" s="5" t="s">
        <v>584</v>
      </c>
    </row>
    <row r="2" spans="1:4" x14ac:dyDescent="0.25">
      <c r="A2" s="8" t="s">
        <v>145</v>
      </c>
    </row>
    <row r="4" spans="1:4" x14ac:dyDescent="0.25">
      <c r="A4" s="627" t="s">
        <v>194</v>
      </c>
      <c r="B4" s="628"/>
      <c r="C4" s="628"/>
      <c r="D4" s="629"/>
    </row>
    <row r="5" spans="1:4" s="323" customFormat="1" ht="30" customHeight="1" x14ac:dyDescent="0.25">
      <c r="A5" s="387"/>
      <c r="B5" s="388"/>
      <c r="C5" s="662" t="s">
        <v>585</v>
      </c>
      <c r="D5" s="663"/>
    </row>
    <row r="6" spans="1:4" x14ac:dyDescent="0.25">
      <c r="A6" s="421" t="s">
        <v>15</v>
      </c>
      <c r="B6" s="436"/>
      <c r="C6" s="25" t="s">
        <v>201</v>
      </c>
      <c r="D6" s="40" t="s">
        <v>200</v>
      </c>
    </row>
    <row r="7" spans="1:4" x14ac:dyDescent="0.25">
      <c r="A7" s="18" t="s">
        <v>146</v>
      </c>
      <c r="B7" s="35" t="s">
        <v>147</v>
      </c>
      <c r="C7" s="14">
        <v>15.315000000000001</v>
      </c>
      <c r="D7" s="23">
        <v>9.6120000000000001</v>
      </c>
    </row>
    <row r="8" spans="1:4" x14ac:dyDescent="0.25">
      <c r="A8" s="20" t="s">
        <v>148</v>
      </c>
      <c r="B8" s="22" t="s">
        <v>149</v>
      </c>
      <c r="C8" s="14">
        <v>13.539</v>
      </c>
      <c r="D8" s="23">
        <v>8.7829999999999995</v>
      </c>
    </row>
    <row r="9" spans="1:4" x14ac:dyDescent="0.25">
      <c r="A9" s="20" t="s">
        <v>150</v>
      </c>
      <c r="B9" s="22" t="s">
        <v>116</v>
      </c>
      <c r="C9" s="14">
        <v>14.321999999999999</v>
      </c>
      <c r="D9" s="23">
        <v>11.455</v>
      </c>
    </row>
    <row r="10" spans="1:4" x14ac:dyDescent="0.25">
      <c r="A10" s="20" t="s">
        <v>151</v>
      </c>
      <c r="B10" s="22" t="s">
        <v>152</v>
      </c>
      <c r="C10" s="14">
        <v>12.363</v>
      </c>
      <c r="D10" s="23">
        <v>11.086</v>
      </c>
    </row>
    <row r="11" spans="1:4" x14ac:dyDescent="0.25">
      <c r="A11" s="20" t="s">
        <v>153</v>
      </c>
      <c r="B11" s="22" t="s">
        <v>154</v>
      </c>
      <c r="C11" s="14">
        <v>10.602</v>
      </c>
      <c r="D11" s="23">
        <v>14.382</v>
      </c>
    </row>
    <row r="12" spans="1:4" x14ac:dyDescent="0.25">
      <c r="A12" s="20" t="s">
        <v>155</v>
      </c>
      <c r="B12" s="22" t="s">
        <v>156</v>
      </c>
      <c r="C12" s="14">
        <v>12.843</v>
      </c>
      <c r="D12" s="23">
        <v>17.449000000000002</v>
      </c>
    </row>
    <row r="13" spans="1:4" x14ac:dyDescent="0.25">
      <c r="A13" s="20" t="s">
        <v>157</v>
      </c>
      <c r="B13" s="22" t="s">
        <v>101</v>
      </c>
      <c r="C13" s="14">
        <v>10.600999999999999</v>
      </c>
      <c r="D13" s="23">
        <v>15.003</v>
      </c>
    </row>
    <row r="14" spans="1:4" x14ac:dyDescent="0.25">
      <c r="A14" s="20" t="s">
        <v>158</v>
      </c>
      <c r="B14" s="22" t="s">
        <v>159</v>
      </c>
      <c r="C14" s="14">
        <v>11.187999999999999</v>
      </c>
      <c r="D14" s="23">
        <v>17.646000000000001</v>
      </c>
    </row>
    <row r="15" spans="1:4" x14ac:dyDescent="0.25">
      <c r="A15" s="20" t="s">
        <v>160</v>
      </c>
      <c r="B15" s="22" t="s">
        <v>161</v>
      </c>
      <c r="C15" s="14">
        <v>10.872999999999999</v>
      </c>
      <c r="D15" s="23">
        <v>17.405000000000001</v>
      </c>
    </row>
    <row r="16" spans="1:4" x14ac:dyDescent="0.25">
      <c r="A16" s="20" t="s">
        <v>162</v>
      </c>
      <c r="B16" s="22" t="s">
        <v>98</v>
      </c>
      <c r="C16" s="14">
        <v>10.585000000000001</v>
      </c>
      <c r="D16" s="23">
        <v>16.995999999999999</v>
      </c>
    </row>
    <row r="17" spans="1:4" x14ac:dyDescent="0.25">
      <c r="A17" s="20" t="s">
        <v>163</v>
      </c>
      <c r="B17" s="22" t="s">
        <v>103</v>
      </c>
      <c r="C17" s="14">
        <v>11.100999999999999</v>
      </c>
      <c r="D17" s="23">
        <v>18.545000000000002</v>
      </c>
    </row>
    <row r="18" spans="1:4" x14ac:dyDescent="0.25">
      <c r="A18" s="20" t="s">
        <v>164</v>
      </c>
      <c r="B18" s="22" t="s">
        <v>165</v>
      </c>
      <c r="C18" s="14">
        <v>9.7720000000000002</v>
      </c>
      <c r="D18" s="23">
        <v>18.454999999999998</v>
      </c>
    </row>
    <row r="19" spans="1:4" x14ac:dyDescent="0.25">
      <c r="A19" s="20" t="s">
        <v>166</v>
      </c>
      <c r="B19" s="22" t="s">
        <v>117</v>
      </c>
      <c r="C19" s="14">
        <v>7.0520000000000005</v>
      </c>
      <c r="D19" s="23">
        <v>15.331</v>
      </c>
    </row>
    <row r="20" spans="1:4" x14ac:dyDescent="0.25">
      <c r="A20" s="20" t="s">
        <v>167</v>
      </c>
      <c r="B20" s="22" t="s">
        <v>168</v>
      </c>
      <c r="C20" s="14">
        <v>8.9879999999999995</v>
      </c>
      <c r="D20" s="23">
        <v>19.783999999999999</v>
      </c>
    </row>
    <row r="21" spans="1:4" x14ac:dyDescent="0.25">
      <c r="A21" s="20" t="s">
        <v>169</v>
      </c>
      <c r="B21" s="22" t="s">
        <v>104</v>
      </c>
      <c r="C21" s="14">
        <v>7.0129999999999999</v>
      </c>
      <c r="D21" s="23">
        <v>15.868</v>
      </c>
    </row>
    <row r="22" spans="1:4" x14ac:dyDescent="0.25">
      <c r="A22" s="20" t="s">
        <v>170</v>
      </c>
      <c r="B22" s="22" t="s">
        <v>114</v>
      </c>
      <c r="C22" s="14">
        <v>7.3319999999999999</v>
      </c>
      <c r="D22" s="23">
        <v>16.251000000000001</v>
      </c>
    </row>
    <row r="23" spans="1:4" x14ac:dyDescent="0.25">
      <c r="A23" s="20" t="s">
        <v>95</v>
      </c>
      <c r="B23" s="22" t="s">
        <v>96</v>
      </c>
      <c r="C23" s="14">
        <v>7.4320000000000004</v>
      </c>
      <c r="D23" s="23">
        <v>17.390999999999998</v>
      </c>
    </row>
    <row r="24" spans="1:4" x14ac:dyDescent="0.25">
      <c r="A24" s="20" t="s">
        <v>171</v>
      </c>
      <c r="B24" s="22" t="s">
        <v>172</v>
      </c>
      <c r="C24" s="14">
        <v>7.9820000000000002</v>
      </c>
      <c r="D24" s="23">
        <v>18.701000000000001</v>
      </c>
    </row>
    <row r="25" spans="1:4" x14ac:dyDescent="0.25">
      <c r="A25" s="20" t="s">
        <v>173</v>
      </c>
      <c r="B25" s="22" t="s">
        <v>174</v>
      </c>
      <c r="C25" s="14">
        <v>8.516</v>
      </c>
      <c r="D25" s="23">
        <v>20.315000000000001</v>
      </c>
    </row>
    <row r="26" spans="1:4" x14ac:dyDescent="0.25">
      <c r="A26" s="20" t="s">
        <v>33</v>
      </c>
      <c r="B26" s="22" t="s">
        <v>100</v>
      </c>
      <c r="C26" s="14">
        <v>7.7200000000000006</v>
      </c>
      <c r="D26" s="23">
        <v>20.827000000000002</v>
      </c>
    </row>
    <row r="27" spans="1:4" x14ac:dyDescent="0.25">
      <c r="A27" s="20" t="s">
        <v>175</v>
      </c>
      <c r="B27" s="22" t="s">
        <v>93</v>
      </c>
      <c r="C27" s="14">
        <v>7.9859999999999998</v>
      </c>
      <c r="D27" s="23">
        <v>22.06</v>
      </c>
    </row>
    <row r="28" spans="1:4" x14ac:dyDescent="0.25">
      <c r="A28" s="20" t="s">
        <v>176</v>
      </c>
      <c r="B28" s="22" t="s">
        <v>109</v>
      </c>
      <c r="C28" s="14">
        <v>8.5050000000000008</v>
      </c>
      <c r="D28" s="23">
        <v>21.634</v>
      </c>
    </row>
    <row r="29" spans="1:4" x14ac:dyDescent="0.25">
      <c r="A29" s="20" t="s">
        <v>177</v>
      </c>
      <c r="B29" s="22" t="s">
        <v>102</v>
      </c>
      <c r="C29" s="14">
        <v>7.2970000000000006</v>
      </c>
      <c r="D29" s="23">
        <v>20.658999999999999</v>
      </c>
    </row>
    <row r="30" spans="1:4" x14ac:dyDescent="0.25">
      <c r="A30" s="20" t="s">
        <v>178</v>
      </c>
      <c r="B30" s="22" t="s">
        <v>94</v>
      </c>
      <c r="C30" s="14">
        <v>4.9790000000000001</v>
      </c>
      <c r="D30" s="23">
        <v>18.288</v>
      </c>
    </row>
    <row r="31" spans="1:4" x14ac:dyDescent="0.25">
      <c r="A31" s="20" t="s">
        <v>179</v>
      </c>
      <c r="B31" s="22" t="s">
        <v>110</v>
      </c>
      <c r="C31" s="14">
        <v>3.8090000000000002</v>
      </c>
      <c r="D31" s="23">
        <v>17.248999999999999</v>
      </c>
    </row>
    <row r="32" spans="1:4" x14ac:dyDescent="0.25">
      <c r="A32" s="20" t="s">
        <v>180</v>
      </c>
      <c r="B32" s="22" t="s">
        <v>181</v>
      </c>
      <c r="C32" s="14">
        <v>6.9130000000000003</v>
      </c>
      <c r="D32" s="23">
        <v>25.856999999999999</v>
      </c>
    </row>
    <row r="33" spans="1:6" x14ac:dyDescent="0.25">
      <c r="A33" s="20" t="s">
        <v>182</v>
      </c>
      <c r="B33" s="22" t="s">
        <v>105</v>
      </c>
      <c r="C33" s="14">
        <v>4.0819999999999999</v>
      </c>
      <c r="D33" s="23">
        <v>23.22</v>
      </c>
    </row>
    <row r="34" spans="1:6" x14ac:dyDescent="0.25">
      <c r="A34" s="20" t="s">
        <v>183</v>
      </c>
      <c r="B34" s="22" t="s">
        <v>108</v>
      </c>
      <c r="C34" s="14">
        <v>4.6020000000000003</v>
      </c>
      <c r="D34" s="23">
        <v>26.007000000000001</v>
      </c>
    </row>
    <row r="35" spans="1:6" x14ac:dyDescent="0.25">
      <c r="A35" s="20" t="s">
        <v>184</v>
      </c>
      <c r="B35" s="22" t="s">
        <v>106</v>
      </c>
      <c r="C35" s="14">
        <v>4.1749999999999998</v>
      </c>
      <c r="D35" s="23">
        <v>24.728999999999999</v>
      </c>
    </row>
    <row r="36" spans="1:6" x14ac:dyDescent="0.25">
      <c r="A36" s="20" t="s">
        <v>185</v>
      </c>
      <c r="B36" s="22" t="s">
        <v>186</v>
      </c>
      <c r="C36" s="14">
        <v>3.9449999999999998</v>
      </c>
      <c r="D36" s="23">
        <v>24.643000000000001</v>
      </c>
    </row>
    <row r="37" spans="1:6" x14ac:dyDescent="0.25">
      <c r="A37" s="20" t="s">
        <v>187</v>
      </c>
      <c r="B37" s="22" t="s">
        <v>188</v>
      </c>
      <c r="C37" s="14">
        <v>3.762</v>
      </c>
      <c r="D37" s="23">
        <v>25.329000000000001</v>
      </c>
    </row>
    <row r="38" spans="1:6" x14ac:dyDescent="0.25">
      <c r="A38" s="20" t="s">
        <v>189</v>
      </c>
      <c r="B38" s="22" t="s">
        <v>190</v>
      </c>
      <c r="C38" s="14">
        <v>5.84</v>
      </c>
      <c r="D38" s="23">
        <v>31.42</v>
      </c>
    </row>
    <row r="39" spans="1:6" x14ac:dyDescent="0.25">
      <c r="A39" s="20" t="s">
        <v>191</v>
      </c>
      <c r="B39" s="22" t="s">
        <v>97</v>
      </c>
      <c r="C39" s="14">
        <v>3.5900000000000003</v>
      </c>
      <c r="D39" s="23">
        <v>30.706</v>
      </c>
    </row>
    <row r="40" spans="1:6" x14ac:dyDescent="0.25">
      <c r="A40" s="24" t="s">
        <v>192</v>
      </c>
      <c r="B40" s="40" t="s">
        <v>193</v>
      </c>
      <c r="C40" s="16">
        <v>2.1320000000000001</v>
      </c>
      <c r="D40" s="26">
        <v>32.701999999999998</v>
      </c>
    </row>
    <row r="42" spans="1:6" x14ac:dyDescent="0.25">
      <c r="A42" s="631" t="s">
        <v>586</v>
      </c>
      <c r="B42" s="631"/>
      <c r="C42" s="631"/>
      <c r="D42" s="631"/>
      <c r="E42" s="631"/>
      <c r="F42" s="631"/>
    </row>
    <row r="43" spans="1:6" x14ac:dyDescent="0.25">
      <c r="A43" s="631"/>
      <c r="B43" s="631"/>
      <c r="C43" s="631"/>
      <c r="D43" s="631"/>
      <c r="E43" s="631"/>
      <c r="F43" s="631"/>
    </row>
    <row r="44" spans="1:6" x14ac:dyDescent="0.25">
      <c r="A44" s="631"/>
      <c r="B44" s="631"/>
      <c r="C44" s="631"/>
      <c r="D44" s="631"/>
      <c r="E44" s="631"/>
      <c r="F44" s="631"/>
    </row>
  </sheetData>
  <mergeCells count="3">
    <mergeCell ref="A4:D4"/>
    <mergeCell ref="C5:D5"/>
    <mergeCell ref="A42:F44"/>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heetViews>
  <sheetFormatPr baseColWidth="10" defaultRowHeight="15" x14ac:dyDescent="0.25"/>
  <cols>
    <col min="1" max="1" width="28.28515625" customWidth="1"/>
    <col min="3" max="4" width="13.85546875" customWidth="1"/>
  </cols>
  <sheetData>
    <row r="1" spans="1:4" x14ac:dyDescent="0.25">
      <c r="A1" s="5" t="s">
        <v>587</v>
      </c>
    </row>
    <row r="2" spans="1:4" x14ac:dyDescent="0.25">
      <c r="A2" s="8" t="s">
        <v>145</v>
      </c>
    </row>
    <row r="4" spans="1:4" x14ac:dyDescent="0.25">
      <c r="A4" s="627" t="s">
        <v>75</v>
      </c>
      <c r="B4" s="628"/>
      <c r="C4" s="628"/>
      <c r="D4" s="629"/>
    </row>
    <row r="5" spans="1:4" s="323" customFormat="1" ht="26.25" customHeight="1" x14ac:dyDescent="0.25">
      <c r="A5" s="448"/>
      <c r="B5" s="435"/>
      <c r="C5" s="662" t="s">
        <v>585</v>
      </c>
      <c r="D5" s="663"/>
    </row>
    <row r="6" spans="1:4" x14ac:dyDescent="0.25">
      <c r="A6" s="421"/>
      <c r="B6" s="436"/>
      <c r="C6" s="25" t="s">
        <v>201</v>
      </c>
      <c r="D6" s="40" t="s">
        <v>200</v>
      </c>
    </row>
    <row r="7" spans="1:4" x14ac:dyDescent="0.25">
      <c r="A7" s="18" t="s">
        <v>146</v>
      </c>
      <c r="B7" s="35" t="s">
        <v>147</v>
      </c>
      <c r="C7" s="10">
        <v>14.036000000000001</v>
      </c>
      <c r="D7" s="36">
        <v>10.680999999999999</v>
      </c>
    </row>
    <row r="8" spans="1:4" x14ac:dyDescent="0.25">
      <c r="A8" s="20" t="s">
        <v>148</v>
      </c>
      <c r="B8" s="22" t="s">
        <v>149</v>
      </c>
      <c r="C8" s="13">
        <v>13.718999999999999</v>
      </c>
      <c r="D8" s="23">
        <v>11.092000000000001</v>
      </c>
    </row>
    <row r="9" spans="1:4" x14ac:dyDescent="0.25">
      <c r="A9" s="20" t="s">
        <v>150</v>
      </c>
      <c r="B9" s="22" t="s">
        <v>116</v>
      </c>
      <c r="C9" s="13">
        <v>10.73</v>
      </c>
      <c r="D9" s="23">
        <v>10.192</v>
      </c>
    </row>
    <row r="10" spans="1:4" x14ac:dyDescent="0.25">
      <c r="A10" s="20" t="s">
        <v>151</v>
      </c>
      <c r="B10" s="22" t="s">
        <v>152</v>
      </c>
      <c r="C10" s="13">
        <v>11.020000000000001</v>
      </c>
      <c r="D10" s="23">
        <v>10.637</v>
      </c>
    </row>
    <row r="11" spans="1:4" x14ac:dyDescent="0.25">
      <c r="A11" s="20" t="s">
        <v>153</v>
      </c>
      <c r="B11" s="22" t="s">
        <v>154</v>
      </c>
      <c r="C11" s="13">
        <v>12.654</v>
      </c>
      <c r="D11" s="23">
        <v>13.657</v>
      </c>
    </row>
    <row r="12" spans="1:4" x14ac:dyDescent="0.25">
      <c r="A12" s="20" t="s">
        <v>155</v>
      </c>
      <c r="B12" s="22" t="s">
        <v>156</v>
      </c>
      <c r="C12" s="13">
        <v>10.791</v>
      </c>
      <c r="D12" s="23">
        <v>12.878</v>
      </c>
    </row>
    <row r="13" spans="1:4" x14ac:dyDescent="0.25">
      <c r="A13" s="20" t="s">
        <v>157</v>
      </c>
      <c r="B13" s="22" t="s">
        <v>101</v>
      </c>
      <c r="C13" s="13">
        <v>12.234999999999999</v>
      </c>
      <c r="D13" s="23">
        <v>14.914</v>
      </c>
    </row>
    <row r="14" spans="1:4" x14ac:dyDescent="0.25">
      <c r="A14" s="20" t="s">
        <v>158</v>
      </c>
      <c r="B14" s="22" t="s">
        <v>159</v>
      </c>
      <c r="C14" s="13">
        <v>13.648</v>
      </c>
      <c r="D14" s="23">
        <v>17.297999999999998</v>
      </c>
    </row>
    <row r="15" spans="1:4" x14ac:dyDescent="0.25">
      <c r="A15" s="20" t="s">
        <v>160</v>
      </c>
      <c r="B15" s="22" t="s">
        <v>161</v>
      </c>
      <c r="C15" s="13">
        <v>11.677</v>
      </c>
      <c r="D15" s="23">
        <v>16.225999999999999</v>
      </c>
    </row>
    <row r="16" spans="1:4" x14ac:dyDescent="0.25">
      <c r="A16" s="20" t="s">
        <v>162</v>
      </c>
      <c r="B16" s="22" t="s">
        <v>98</v>
      </c>
      <c r="C16" s="13">
        <v>8.2210000000000001</v>
      </c>
      <c r="D16" s="23">
        <v>14.41</v>
      </c>
    </row>
    <row r="17" spans="1:4" x14ac:dyDescent="0.25">
      <c r="A17" s="20" t="s">
        <v>163</v>
      </c>
      <c r="B17" s="22" t="s">
        <v>103</v>
      </c>
      <c r="C17" s="13">
        <v>8.9339999999999993</v>
      </c>
      <c r="D17" s="23">
        <v>15.138999999999999</v>
      </c>
    </row>
    <row r="18" spans="1:4" x14ac:dyDescent="0.25">
      <c r="A18" s="20" t="s">
        <v>164</v>
      </c>
      <c r="B18" s="22" t="s">
        <v>165</v>
      </c>
      <c r="C18" s="13">
        <v>10.870000000000001</v>
      </c>
      <c r="D18" s="23">
        <v>18.062999999999999</v>
      </c>
    </row>
    <row r="19" spans="1:4" x14ac:dyDescent="0.25">
      <c r="A19" s="20" t="s">
        <v>166</v>
      </c>
      <c r="B19" s="22" t="s">
        <v>117</v>
      </c>
      <c r="C19" s="13">
        <v>11.036999999999999</v>
      </c>
      <c r="D19" s="23">
        <v>18.068000000000001</v>
      </c>
    </row>
    <row r="20" spans="1:4" x14ac:dyDescent="0.25">
      <c r="A20" s="20" t="s">
        <v>167</v>
      </c>
      <c r="B20" s="22" t="s">
        <v>168</v>
      </c>
      <c r="C20" s="13">
        <v>9.9579999999999984</v>
      </c>
      <c r="D20" s="23">
        <v>18.43</v>
      </c>
    </row>
    <row r="21" spans="1:4" x14ac:dyDescent="0.25">
      <c r="A21" s="20" t="s">
        <v>169</v>
      </c>
      <c r="B21" s="22" t="s">
        <v>104</v>
      </c>
      <c r="C21" s="13">
        <v>6.4779999999999998</v>
      </c>
      <c r="D21" s="23">
        <v>14.994999999999999</v>
      </c>
    </row>
    <row r="22" spans="1:4" x14ac:dyDescent="0.25">
      <c r="A22" s="20" t="s">
        <v>170</v>
      </c>
      <c r="B22" s="22" t="s">
        <v>114</v>
      </c>
      <c r="C22" s="13">
        <v>12.51</v>
      </c>
      <c r="D22" s="23">
        <v>21.486999999999998</v>
      </c>
    </row>
    <row r="23" spans="1:4" x14ac:dyDescent="0.25">
      <c r="A23" s="20" t="s">
        <v>95</v>
      </c>
      <c r="B23" s="22" t="s">
        <v>96</v>
      </c>
      <c r="C23" s="13">
        <v>9.3350000000000009</v>
      </c>
      <c r="D23" s="23">
        <v>19.535</v>
      </c>
    </row>
    <row r="24" spans="1:4" x14ac:dyDescent="0.25">
      <c r="A24" s="20" t="s">
        <v>171</v>
      </c>
      <c r="B24" s="22" t="s">
        <v>172</v>
      </c>
      <c r="C24" s="13">
        <v>7.5259999999999998</v>
      </c>
      <c r="D24" s="23">
        <v>17.233000000000001</v>
      </c>
    </row>
    <row r="25" spans="1:4" x14ac:dyDescent="0.25">
      <c r="A25" s="20" t="s">
        <v>173</v>
      </c>
      <c r="B25" s="22" t="s">
        <v>174</v>
      </c>
      <c r="C25" s="13">
        <v>9.1760000000000002</v>
      </c>
      <c r="D25" s="23">
        <v>17.88</v>
      </c>
    </row>
    <row r="26" spans="1:4" x14ac:dyDescent="0.25">
      <c r="A26" s="20" t="s">
        <v>33</v>
      </c>
      <c r="B26" s="22" t="s">
        <v>100</v>
      </c>
      <c r="C26" s="13">
        <v>9.59</v>
      </c>
      <c r="D26" s="23">
        <v>18.989999999999998</v>
      </c>
    </row>
    <row r="27" spans="1:4" x14ac:dyDescent="0.25">
      <c r="A27" s="20" t="s">
        <v>175</v>
      </c>
      <c r="B27" s="22" t="s">
        <v>93</v>
      </c>
      <c r="C27" s="13">
        <v>5.5140000000000002</v>
      </c>
      <c r="D27" s="23">
        <v>16.234999999999999</v>
      </c>
    </row>
    <row r="28" spans="1:4" x14ac:dyDescent="0.25">
      <c r="A28" s="20" t="s">
        <v>176</v>
      </c>
      <c r="B28" s="22" t="s">
        <v>109</v>
      </c>
      <c r="C28" s="13">
        <v>7.7910000000000004</v>
      </c>
      <c r="D28" s="23">
        <v>19.975999999999999</v>
      </c>
    </row>
    <row r="29" spans="1:4" x14ac:dyDescent="0.25">
      <c r="A29" s="20" t="s">
        <v>177</v>
      </c>
      <c r="B29" s="22" t="s">
        <v>102</v>
      </c>
      <c r="C29" s="13">
        <v>4.3280000000000003</v>
      </c>
      <c r="D29" s="23">
        <v>17.678999999999998</v>
      </c>
    </row>
    <row r="30" spans="1:4" x14ac:dyDescent="0.25">
      <c r="A30" s="20" t="s">
        <v>178</v>
      </c>
      <c r="B30" s="22" t="s">
        <v>94</v>
      </c>
      <c r="C30" s="13">
        <v>7.8770000000000007</v>
      </c>
      <c r="D30" s="23">
        <v>22.024000000000001</v>
      </c>
    </row>
    <row r="31" spans="1:4" x14ac:dyDescent="0.25">
      <c r="A31" s="20" t="s">
        <v>179</v>
      </c>
      <c r="B31" s="22" t="s">
        <v>110</v>
      </c>
      <c r="C31" s="13">
        <v>5.8819999999999997</v>
      </c>
      <c r="D31" s="23">
        <v>19.866</v>
      </c>
    </row>
    <row r="32" spans="1:4" x14ac:dyDescent="0.25">
      <c r="A32" s="20" t="s">
        <v>180</v>
      </c>
      <c r="B32" s="22" t="s">
        <v>181</v>
      </c>
      <c r="C32" s="13">
        <v>7.2449999999999992</v>
      </c>
      <c r="D32" s="23">
        <v>22.539000000000001</v>
      </c>
    </row>
    <row r="33" spans="1:6" x14ac:dyDescent="0.25">
      <c r="A33" s="20" t="s">
        <v>182</v>
      </c>
      <c r="B33" s="22" t="s">
        <v>105</v>
      </c>
      <c r="C33" s="13">
        <v>5.66</v>
      </c>
      <c r="D33" s="23">
        <v>20.966999999999999</v>
      </c>
    </row>
    <row r="34" spans="1:6" x14ac:dyDescent="0.25">
      <c r="A34" s="20" t="s">
        <v>183</v>
      </c>
      <c r="B34" s="22" t="s">
        <v>108</v>
      </c>
      <c r="C34" s="13">
        <v>6.6120000000000001</v>
      </c>
      <c r="D34" s="23">
        <v>22.088999999999999</v>
      </c>
    </row>
    <row r="35" spans="1:6" x14ac:dyDescent="0.25">
      <c r="A35" s="20" t="s">
        <v>184</v>
      </c>
      <c r="B35" s="22" t="s">
        <v>106</v>
      </c>
      <c r="C35" s="13">
        <v>8.1289999999999996</v>
      </c>
      <c r="D35" s="23">
        <v>25.641999999999999</v>
      </c>
    </row>
    <row r="36" spans="1:6" x14ac:dyDescent="0.25">
      <c r="A36" s="20" t="s">
        <v>185</v>
      </c>
      <c r="B36" s="22" t="s">
        <v>186</v>
      </c>
      <c r="C36" s="13">
        <v>9.1850000000000005</v>
      </c>
      <c r="D36" s="23">
        <v>26.59</v>
      </c>
    </row>
    <row r="37" spans="1:6" x14ac:dyDescent="0.25">
      <c r="A37" s="20" t="s">
        <v>187</v>
      </c>
      <c r="B37" s="22" t="s">
        <v>188</v>
      </c>
      <c r="C37" s="13">
        <v>4.4479999999999995</v>
      </c>
      <c r="D37" s="23">
        <v>25.105</v>
      </c>
    </row>
    <row r="38" spans="1:6" x14ac:dyDescent="0.25">
      <c r="A38" s="20" t="s">
        <v>189</v>
      </c>
      <c r="B38" s="22" t="s">
        <v>190</v>
      </c>
      <c r="C38" s="13">
        <v>4.2590000000000003</v>
      </c>
      <c r="D38" s="23">
        <v>27.475999999999999</v>
      </c>
    </row>
    <row r="39" spans="1:6" x14ac:dyDescent="0.25">
      <c r="A39" s="20" t="s">
        <v>191</v>
      </c>
      <c r="B39" s="22" t="s">
        <v>97</v>
      </c>
      <c r="C39" s="13">
        <v>4.03</v>
      </c>
      <c r="D39" s="23">
        <v>27.317</v>
      </c>
    </row>
    <row r="40" spans="1:6" x14ac:dyDescent="0.25">
      <c r="A40" s="24" t="s">
        <v>192</v>
      </c>
      <c r="B40" s="40" t="s">
        <v>193</v>
      </c>
      <c r="C40" s="15">
        <v>2.2649999999999997</v>
      </c>
      <c r="D40" s="26">
        <v>28.384</v>
      </c>
    </row>
    <row r="42" spans="1:6" x14ac:dyDescent="0.25">
      <c r="A42" s="631" t="s">
        <v>588</v>
      </c>
      <c r="B42" s="631"/>
      <c r="C42" s="631"/>
      <c r="D42" s="631"/>
      <c r="E42" s="631"/>
      <c r="F42" s="631"/>
    </row>
    <row r="43" spans="1:6" x14ac:dyDescent="0.25">
      <c r="A43" s="631"/>
      <c r="B43" s="631"/>
      <c r="C43" s="631"/>
      <c r="D43" s="631"/>
      <c r="E43" s="631"/>
      <c r="F43" s="631"/>
    </row>
    <row r="44" spans="1:6" x14ac:dyDescent="0.25">
      <c r="A44" s="631"/>
      <c r="B44" s="631"/>
      <c r="C44" s="631"/>
      <c r="D44" s="631"/>
      <c r="E44" s="631"/>
      <c r="F44" s="631"/>
    </row>
  </sheetData>
  <mergeCells count="3">
    <mergeCell ref="A4:D4"/>
    <mergeCell ref="A42:F44"/>
    <mergeCell ref="C5:D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baseColWidth="10" defaultRowHeight="15" x14ac:dyDescent="0.25"/>
  <sheetData>
    <row r="1" spans="1:4" x14ac:dyDescent="0.25">
      <c r="A1" s="5" t="s">
        <v>427</v>
      </c>
    </row>
    <row r="2" spans="1:4" x14ac:dyDescent="0.25">
      <c r="A2" s="8" t="s">
        <v>274</v>
      </c>
    </row>
    <row r="4" spans="1:4" x14ac:dyDescent="0.25">
      <c r="A4" s="33"/>
      <c r="B4" s="638" t="s">
        <v>457</v>
      </c>
      <c r="C4" s="638"/>
      <c r="D4" s="639"/>
    </row>
    <row r="5" spans="1:4" x14ac:dyDescent="0.25">
      <c r="A5" s="306"/>
      <c r="B5" s="292" t="s">
        <v>258</v>
      </c>
      <c r="C5" s="292" t="s">
        <v>257</v>
      </c>
      <c r="D5" s="12" t="s">
        <v>202</v>
      </c>
    </row>
    <row r="6" spans="1:4" x14ac:dyDescent="0.25">
      <c r="A6" s="305">
        <v>2000</v>
      </c>
      <c r="B6" s="307">
        <v>9.6</v>
      </c>
      <c r="C6" s="292">
        <v>10.7</v>
      </c>
      <c r="D6" s="308">
        <v>10.199999999999999</v>
      </c>
    </row>
    <row r="7" spans="1:4" x14ac:dyDescent="0.25">
      <c r="A7" s="305">
        <v>2001</v>
      </c>
      <c r="B7" s="309">
        <v>9.6999999999999993</v>
      </c>
      <c r="C7" s="293">
        <v>10.7</v>
      </c>
      <c r="D7" s="310">
        <v>10.199999999999999</v>
      </c>
    </row>
    <row r="8" spans="1:4" x14ac:dyDescent="0.25">
      <c r="A8" s="305">
        <v>2002</v>
      </c>
      <c r="B8" s="309">
        <v>8.6999999999999993</v>
      </c>
      <c r="C8" s="293">
        <v>10.199999999999999</v>
      </c>
      <c r="D8" s="310">
        <v>9.5</v>
      </c>
    </row>
    <row r="9" spans="1:4" x14ac:dyDescent="0.25">
      <c r="A9" s="305">
        <v>2003</v>
      </c>
      <c r="B9" s="309">
        <v>8.3000000000000007</v>
      </c>
      <c r="C9" s="293">
        <v>9.8000000000000007</v>
      </c>
      <c r="D9" s="623">
        <v>9</v>
      </c>
    </row>
    <row r="10" spans="1:4" x14ac:dyDescent="0.25">
      <c r="A10" s="305">
        <v>2004</v>
      </c>
      <c r="B10" s="309">
        <v>10.5</v>
      </c>
      <c r="C10" s="293">
        <v>9.1</v>
      </c>
      <c r="D10" s="310">
        <v>9.8000000000000007</v>
      </c>
    </row>
    <row r="11" spans="1:4" x14ac:dyDescent="0.25">
      <c r="A11" s="305">
        <v>2005</v>
      </c>
      <c r="B11" s="309">
        <v>9.6999999999999993</v>
      </c>
      <c r="C11" s="293">
        <v>8.9</v>
      </c>
      <c r="D11" s="310">
        <v>9.3000000000000007</v>
      </c>
    </row>
    <row r="12" spans="1:4" x14ac:dyDescent="0.25">
      <c r="A12" s="305">
        <v>2006</v>
      </c>
      <c r="B12" s="309">
        <v>10.3</v>
      </c>
      <c r="C12" s="293">
        <v>9.8000000000000007</v>
      </c>
      <c r="D12" s="623">
        <v>10</v>
      </c>
    </row>
    <row r="13" spans="1:4" x14ac:dyDescent="0.25">
      <c r="A13" s="305">
        <v>2007</v>
      </c>
      <c r="B13" s="309">
        <v>11.5</v>
      </c>
      <c r="C13" s="293">
        <v>10.199999999999999</v>
      </c>
      <c r="D13" s="310">
        <v>10.8</v>
      </c>
    </row>
    <row r="14" spans="1:4" x14ac:dyDescent="0.25">
      <c r="A14" s="305">
        <v>2008</v>
      </c>
      <c r="B14" s="309">
        <v>10.4</v>
      </c>
      <c r="C14" s="293">
        <v>9.9</v>
      </c>
      <c r="D14" s="310">
        <v>10.199999999999999</v>
      </c>
    </row>
    <row r="15" spans="1:4" x14ac:dyDescent="0.25">
      <c r="A15" s="305">
        <v>2009</v>
      </c>
      <c r="B15" s="309">
        <v>8.6</v>
      </c>
      <c r="C15" s="293">
        <v>8.9</v>
      </c>
      <c r="D15" s="310">
        <v>8.8000000000000007</v>
      </c>
    </row>
    <row r="16" spans="1:4" x14ac:dyDescent="0.25">
      <c r="A16" s="305">
        <v>2010</v>
      </c>
      <c r="B16" s="309">
        <v>8.4</v>
      </c>
      <c r="C16" s="293">
        <v>8.3000000000000007</v>
      </c>
      <c r="D16" s="310">
        <v>8.3000000000000007</v>
      </c>
    </row>
    <row r="17" spans="1:4" x14ac:dyDescent="0.25">
      <c r="A17" s="305">
        <v>2011</v>
      </c>
      <c r="B17" s="622">
        <v>9</v>
      </c>
      <c r="C17" s="295">
        <v>8</v>
      </c>
      <c r="D17" s="310">
        <v>8.5</v>
      </c>
    </row>
    <row r="18" spans="1:4" x14ac:dyDescent="0.25">
      <c r="A18" s="305">
        <v>2012</v>
      </c>
      <c r="B18" s="622">
        <v>8</v>
      </c>
      <c r="C18" s="293">
        <v>7.6</v>
      </c>
      <c r="D18" s="310">
        <v>7.8</v>
      </c>
    </row>
    <row r="19" spans="1:4" x14ac:dyDescent="0.25">
      <c r="A19" s="305">
        <v>2013</v>
      </c>
      <c r="B19" s="309">
        <v>7.9</v>
      </c>
      <c r="C19" s="293">
        <v>7.1</v>
      </c>
      <c r="D19" s="310">
        <v>7.5</v>
      </c>
    </row>
    <row r="20" spans="1:4" x14ac:dyDescent="0.25">
      <c r="A20" s="305">
        <v>2014</v>
      </c>
      <c r="B20" s="309">
        <v>7.6</v>
      </c>
      <c r="C20" s="293">
        <v>6.5</v>
      </c>
      <c r="D20" s="623">
        <v>7</v>
      </c>
    </row>
    <row r="21" spans="1:4" x14ac:dyDescent="0.25">
      <c r="A21" s="305">
        <v>2015</v>
      </c>
      <c r="B21" s="309">
        <v>7.8</v>
      </c>
      <c r="C21" s="293">
        <v>6.8</v>
      </c>
      <c r="D21" s="310">
        <v>7.3</v>
      </c>
    </row>
    <row r="22" spans="1:4" x14ac:dyDescent="0.25">
      <c r="A22" s="306">
        <v>2016</v>
      </c>
      <c r="B22" s="311">
        <v>7.7</v>
      </c>
      <c r="C22" s="302">
        <v>6</v>
      </c>
      <c r="D22" s="312">
        <v>6.9</v>
      </c>
    </row>
    <row r="24" spans="1:4" x14ac:dyDescent="0.25">
      <c r="A24" s="8" t="s">
        <v>317</v>
      </c>
    </row>
  </sheetData>
  <mergeCells count="1">
    <mergeCell ref="B4:D4"/>
  </mergeCell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heetViews>
  <sheetFormatPr baseColWidth="10" defaultRowHeight="15" x14ac:dyDescent="0.25"/>
  <cols>
    <col min="1" max="1" width="28" customWidth="1"/>
    <col min="3" max="4" width="14.28515625" customWidth="1"/>
  </cols>
  <sheetData>
    <row r="1" spans="1:4" x14ac:dyDescent="0.25">
      <c r="A1" s="5" t="s">
        <v>589</v>
      </c>
    </row>
    <row r="2" spans="1:4" x14ac:dyDescent="0.25">
      <c r="A2" s="8" t="s">
        <v>145</v>
      </c>
    </row>
    <row r="4" spans="1:4" x14ac:dyDescent="0.25">
      <c r="A4" s="627" t="s">
        <v>195</v>
      </c>
      <c r="B4" s="628"/>
      <c r="C4" s="628"/>
      <c r="D4" s="629"/>
    </row>
    <row r="5" spans="1:4" s="323" customFormat="1" ht="28.5" customHeight="1" x14ac:dyDescent="0.25">
      <c r="A5" s="387"/>
      <c r="B5" s="388"/>
      <c r="C5" s="662" t="s">
        <v>591</v>
      </c>
      <c r="D5" s="663"/>
    </row>
    <row r="6" spans="1:4" x14ac:dyDescent="0.25">
      <c r="A6" s="670"/>
      <c r="B6" s="751"/>
      <c r="C6" s="25" t="s">
        <v>201</v>
      </c>
      <c r="D6" s="40" t="s">
        <v>200</v>
      </c>
    </row>
    <row r="7" spans="1:4" x14ac:dyDescent="0.25">
      <c r="A7" s="18" t="s">
        <v>146</v>
      </c>
      <c r="B7" s="35" t="s">
        <v>147</v>
      </c>
      <c r="C7" s="103">
        <v>20.346</v>
      </c>
      <c r="D7" s="103">
        <v>10.693</v>
      </c>
    </row>
    <row r="8" spans="1:4" x14ac:dyDescent="0.25">
      <c r="A8" s="20" t="s">
        <v>148</v>
      </c>
      <c r="B8" s="22" t="s">
        <v>149</v>
      </c>
      <c r="C8" s="104">
        <v>20.898</v>
      </c>
      <c r="D8" s="104">
        <v>15.462999999999999</v>
      </c>
    </row>
    <row r="9" spans="1:4" x14ac:dyDescent="0.25">
      <c r="A9" s="20" t="s">
        <v>150</v>
      </c>
      <c r="B9" s="22" t="s">
        <v>116</v>
      </c>
      <c r="C9" s="104">
        <v>19.247</v>
      </c>
      <c r="D9" s="104">
        <v>15.78</v>
      </c>
    </row>
    <row r="10" spans="1:4" x14ac:dyDescent="0.25">
      <c r="A10" s="20" t="s">
        <v>151</v>
      </c>
      <c r="B10" s="22" t="s">
        <v>152</v>
      </c>
      <c r="C10" s="104">
        <v>14.193</v>
      </c>
      <c r="D10" s="104">
        <v>11.218</v>
      </c>
    </row>
    <row r="11" spans="1:4" x14ac:dyDescent="0.25">
      <c r="A11" s="20" t="s">
        <v>153</v>
      </c>
      <c r="B11" s="22" t="s">
        <v>154</v>
      </c>
      <c r="C11" s="104">
        <v>15.06</v>
      </c>
      <c r="D11" s="104">
        <v>14.363</v>
      </c>
    </row>
    <row r="12" spans="1:4" x14ac:dyDescent="0.25">
      <c r="A12" s="20" t="s">
        <v>155</v>
      </c>
      <c r="B12" s="22" t="s">
        <v>156</v>
      </c>
      <c r="C12" s="104">
        <v>15.536</v>
      </c>
      <c r="D12" s="104">
        <v>16.731999999999999</v>
      </c>
    </row>
    <row r="13" spans="1:4" x14ac:dyDescent="0.25">
      <c r="A13" s="20" t="s">
        <v>157</v>
      </c>
      <c r="B13" s="22" t="s">
        <v>101</v>
      </c>
      <c r="C13" s="104">
        <v>11.662000000000001</v>
      </c>
      <c r="D13" s="104">
        <v>13.571999999999999</v>
      </c>
    </row>
    <row r="14" spans="1:4" x14ac:dyDescent="0.25">
      <c r="A14" s="20" t="s">
        <v>158</v>
      </c>
      <c r="B14" s="22" t="s">
        <v>159</v>
      </c>
      <c r="C14" s="104">
        <v>11.678000000000001</v>
      </c>
      <c r="D14" s="104">
        <v>13.564</v>
      </c>
    </row>
    <row r="15" spans="1:4" x14ac:dyDescent="0.25">
      <c r="A15" s="20" t="s">
        <v>160</v>
      </c>
      <c r="B15" s="22" t="s">
        <v>161</v>
      </c>
      <c r="C15" s="104">
        <v>13.471</v>
      </c>
      <c r="D15" s="104">
        <v>16.114000000000001</v>
      </c>
    </row>
    <row r="16" spans="1:4" x14ac:dyDescent="0.25">
      <c r="A16" s="20" t="s">
        <v>162</v>
      </c>
      <c r="B16" s="22" t="s">
        <v>98</v>
      </c>
      <c r="C16" s="104">
        <v>15.852</v>
      </c>
      <c r="D16" s="104">
        <v>20.062000000000001</v>
      </c>
    </row>
    <row r="17" spans="1:4" x14ac:dyDescent="0.25">
      <c r="A17" s="20" t="s">
        <v>163</v>
      </c>
      <c r="B17" s="22" t="s">
        <v>103</v>
      </c>
      <c r="C17" s="104">
        <v>12.943999999999999</v>
      </c>
      <c r="D17" s="104">
        <v>17.190999999999999</v>
      </c>
    </row>
    <row r="18" spans="1:4" x14ac:dyDescent="0.25">
      <c r="A18" s="20" t="s">
        <v>164</v>
      </c>
      <c r="B18" s="22" t="s">
        <v>165</v>
      </c>
      <c r="C18" s="104">
        <v>12.193000000000001</v>
      </c>
      <c r="D18" s="104">
        <v>17.193999999999999</v>
      </c>
    </row>
    <row r="19" spans="1:4" x14ac:dyDescent="0.25">
      <c r="A19" s="20" t="s">
        <v>166</v>
      </c>
      <c r="B19" s="22" t="s">
        <v>117</v>
      </c>
      <c r="C19" s="104">
        <v>9.8149999999999995</v>
      </c>
      <c r="D19" s="104">
        <v>14.977</v>
      </c>
    </row>
    <row r="20" spans="1:4" x14ac:dyDescent="0.25">
      <c r="A20" s="20" t="s">
        <v>167</v>
      </c>
      <c r="B20" s="22" t="s">
        <v>168</v>
      </c>
      <c r="C20" s="104">
        <v>10.643000000000001</v>
      </c>
      <c r="D20" s="104">
        <v>17.077000000000002</v>
      </c>
    </row>
    <row r="21" spans="1:4" x14ac:dyDescent="0.25">
      <c r="A21" s="20" t="s">
        <v>169</v>
      </c>
      <c r="B21" s="22" t="s">
        <v>104</v>
      </c>
      <c r="C21" s="104">
        <v>12.463000000000001</v>
      </c>
      <c r="D21" s="104">
        <v>21.751999999999999</v>
      </c>
    </row>
    <row r="22" spans="1:4" x14ac:dyDescent="0.25">
      <c r="A22" s="20" t="s">
        <v>170</v>
      </c>
      <c r="B22" s="22" t="s">
        <v>114</v>
      </c>
      <c r="C22" s="104">
        <v>11.39</v>
      </c>
      <c r="D22" s="104">
        <v>21.632999999999999</v>
      </c>
    </row>
    <row r="23" spans="1:4" x14ac:dyDescent="0.25">
      <c r="A23" s="20" t="s">
        <v>95</v>
      </c>
      <c r="B23" s="22" t="s">
        <v>96</v>
      </c>
      <c r="C23" s="104">
        <v>10.397</v>
      </c>
      <c r="D23" s="104">
        <v>20.838000000000001</v>
      </c>
    </row>
    <row r="24" spans="1:4" x14ac:dyDescent="0.25">
      <c r="A24" s="20" t="s">
        <v>171</v>
      </c>
      <c r="B24" s="22" t="s">
        <v>172</v>
      </c>
      <c r="C24" s="104">
        <v>11.341999999999999</v>
      </c>
      <c r="D24" s="104">
        <v>21.975000000000001</v>
      </c>
    </row>
    <row r="25" spans="1:4" x14ac:dyDescent="0.25">
      <c r="A25" s="20" t="s">
        <v>173</v>
      </c>
      <c r="B25" s="22" t="s">
        <v>174</v>
      </c>
      <c r="C25" s="104">
        <v>11.443999999999999</v>
      </c>
      <c r="D25" s="104">
        <v>23.478000000000002</v>
      </c>
    </row>
    <row r="26" spans="1:4" x14ac:dyDescent="0.25">
      <c r="A26" s="20" t="s">
        <v>33</v>
      </c>
      <c r="B26" s="22" t="s">
        <v>100</v>
      </c>
      <c r="C26" s="104">
        <v>10.643000000000001</v>
      </c>
      <c r="D26" s="104">
        <v>21.867000000000001</v>
      </c>
    </row>
    <row r="27" spans="1:4" x14ac:dyDescent="0.25">
      <c r="A27" s="20" t="s">
        <v>175</v>
      </c>
      <c r="B27" s="22" t="s">
        <v>93</v>
      </c>
      <c r="C27" s="104">
        <v>10.363999999999999</v>
      </c>
      <c r="D27" s="104">
        <v>21.690999999999999</v>
      </c>
    </row>
    <row r="28" spans="1:4" x14ac:dyDescent="0.25">
      <c r="A28" s="20" t="s">
        <v>176</v>
      </c>
      <c r="B28" s="22" t="s">
        <v>109</v>
      </c>
      <c r="C28" s="104">
        <v>11.427</v>
      </c>
      <c r="D28" s="104">
        <v>23.765000000000001</v>
      </c>
    </row>
    <row r="29" spans="1:4" x14ac:dyDescent="0.25">
      <c r="A29" s="20" t="s">
        <v>177</v>
      </c>
      <c r="B29" s="22" t="s">
        <v>102</v>
      </c>
      <c r="C29" s="104">
        <v>10.516</v>
      </c>
      <c r="D29" s="104">
        <v>23.251999999999999</v>
      </c>
    </row>
    <row r="30" spans="1:4" x14ac:dyDescent="0.25">
      <c r="A30" s="20" t="s">
        <v>178</v>
      </c>
      <c r="B30" s="22" t="s">
        <v>94</v>
      </c>
      <c r="C30" s="104">
        <v>10.317</v>
      </c>
      <c r="D30" s="104">
        <v>23.614999999999998</v>
      </c>
    </row>
    <row r="31" spans="1:4" x14ac:dyDescent="0.25">
      <c r="A31" s="20" t="s">
        <v>179</v>
      </c>
      <c r="B31" s="22" t="s">
        <v>110</v>
      </c>
      <c r="C31" s="104">
        <v>7.2450000000000001</v>
      </c>
      <c r="D31" s="104">
        <v>22.196000000000002</v>
      </c>
    </row>
    <row r="32" spans="1:4" x14ac:dyDescent="0.25">
      <c r="A32" s="20" t="s">
        <v>180</v>
      </c>
      <c r="B32" s="22" t="s">
        <v>181</v>
      </c>
      <c r="C32" s="104">
        <v>9.9890000000000008</v>
      </c>
      <c r="D32" s="104">
        <v>25.82</v>
      </c>
    </row>
    <row r="33" spans="1:6" x14ac:dyDescent="0.25">
      <c r="A33" s="20" t="s">
        <v>182</v>
      </c>
      <c r="B33" s="22" t="s">
        <v>105</v>
      </c>
      <c r="C33" s="104">
        <v>5.157</v>
      </c>
      <c r="D33" s="104">
        <v>21.433</v>
      </c>
    </row>
    <row r="34" spans="1:6" x14ac:dyDescent="0.25">
      <c r="A34" s="20" t="s">
        <v>183</v>
      </c>
      <c r="B34" s="22" t="s">
        <v>108</v>
      </c>
      <c r="C34" s="104">
        <v>6.9309999999999992</v>
      </c>
      <c r="D34" s="104">
        <v>25.408999999999999</v>
      </c>
    </row>
    <row r="35" spans="1:6" x14ac:dyDescent="0.25">
      <c r="A35" s="20" t="s">
        <v>184</v>
      </c>
      <c r="B35" s="22" t="s">
        <v>106</v>
      </c>
      <c r="C35" s="104">
        <v>8.1430000000000007</v>
      </c>
      <c r="D35" s="104">
        <v>27.957999999999998</v>
      </c>
    </row>
    <row r="36" spans="1:6" x14ac:dyDescent="0.25">
      <c r="A36" s="20" t="s">
        <v>185</v>
      </c>
      <c r="B36" s="22" t="s">
        <v>186</v>
      </c>
      <c r="C36" s="104">
        <v>7.8339999999999996</v>
      </c>
      <c r="D36" s="104">
        <v>27.713999999999999</v>
      </c>
    </row>
    <row r="37" spans="1:6" x14ac:dyDescent="0.25">
      <c r="A37" s="20" t="s">
        <v>187</v>
      </c>
      <c r="B37" s="22" t="s">
        <v>188</v>
      </c>
      <c r="C37" s="104">
        <v>8.9310000000000009</v>
      </c>
      <c r="D37" s="104">
        <v>32.127000000000002</v>
      </c>
    </row>
    <row r="38" spans="1:6" x14ac:dyDescent="0.25">
      <c r="A38" s="20" t="s">
        <v>189</v>
      </c>
      <c r="B38" s="22" t="s">
        <v>190</v>
      </c>
      <c r="C38" s="104">
        <v>5.9059999999999997</v>
      </c>
      <c r="D38" s="104">
        <v>29.379000000000001</v>
      </c>
    </row>
    <row r="39" spans="1:6" x14ac:dyDescent="0.25">
      <c r="A39" s="20" t="s">
        <v>191</v>
      </c>
      <c r="B39" s="22" t="s">
        <v>97</v>
      </c>
      <c r="C39" s="104">
        <v>5.5609999999999999</v>
      </c>
      <c r="D39" s="104">
        <v>32.039000000000001</v>
      </c>
    </row>
    <row r="40" spans="1:6" x14ac:dyDescent="0.25">
      <c r="A40" s="24" t="s">
        <v>192</v>
      </c>
      <c r="B40" s="40" t="s">
        <v>193</v>
      </c>
      <c r="C40" s="105">
        <v>3.9249999999999998</v>
      </c>
      <c r="D40" s="105">
        <v>35.756999999999998</v>
      </c>
    </row>
    <row r="42" spans="1:6" x14ac:dyDescent="0.25">
      <c r="A42" s="631" t="s">
        <v>590</v>
      </c>
      <c r="B42" s="631"/>
      <c r="C42" s="631"/>
      <c r="D42" s="631"/>
      <c r="E42" s="631"/>
      <c r="F42" s="631"/>
    </row>
    <row r="43" spans="1:6" x14ac:dyDescent="0.25">
      <c r="A43" s="631"/>
      <c r="B43" s="631"/>
      <c r="C43" s="631"/>
      <c r="D43" s="631"/>
      <c r="E43" s="631"/>
      <c r="F43" s="631"/>
    </row>
    <row r="44" spans="1:6" x14ac:dyDescent="0.25">
      <c r="A44" s="631"/>
      <c r="B44" s="631"/>
      <c r="C44" s="631"/>
      <c r="D44" s="631"/>
      <c r="E44" s="631"/>
      <c r="F44" s="631"/>
    </row>
  </sheetData>
  <mergeCells count="4">
    <mergeCell ref="A4:D4"/>
    <mergeCell ref="A6:B6"/>
    <mergeCell ref="A42:F44"/>
    <mergeCell ref="C5:D5"/>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baseColWidth="10" defaultRowHeight="15" x14ac:dyDescent="0.25"/>
  <cols>
    <col min="1" max="1" width="28.42578125" style="324" customWidth="1"/>
  </cols>
  <sheetData>
    <row r="1" spans="1:8" x14ac:dyDescent="0.25">
      <c r="A1" s="389" t="s">
        <v>593</v>
      </c>
    </row>
    <row r="2" spans="1:8" x14ac:dyDescent="0.25">
      <c r="A2" s="433" t="s">
        <v>197</v>
      </c>
    </row>
    <row r="4" spans="1:8" s="323" customFormat="1" x14ac:dyDescent="0.25">
      <c r="A4" s="330"/>
      <c r="B4" s="354"/>
      <c r="C4" s="638" t="s">
        <v>594</v>
      </c>
      <c r="D4" s="638"/>
      <c r="E4" s="638"/>
      <c r="F4" s="638"/>
      <c r="G4" s="638"/>
      <c r="H4" s="639"/>
    </row>
    <row r="5" spans="1:8" x14ac:dyDescent="0.25">
      <c r="A5" s="334"/>
      <c r="B5" s="357"/>
      <c r="C5" s="628" t="s">
        <v>196</v>
      </c>
      <c r="D5" s="628"/>
      <c r="E5" s="629"/>
      <c r="F5" s="627" t="s">
        <v>125</v>
      </c>
      <c r="G5" s="628"/>
      <c r="H5" s="629"/>
    </row>
    <row r="6" spans="1:8" x14ac:dyDescent="0.25">
      <c r="A6" s="337"/>
      <c r="B6" s="40"/>
      <c r="C6" s="31" t="s">
        <v>202</v>
      </c>
      <c r="D6" s="31" t="s">
        <v>71</v>
      </c>
      <c r="E6" s="32" t="s">
        <v>72</v>
      </c>
      <c r="F6" s="31" t="s">
        <v>202</v>
      </c>
      <c r="G6" s="31" t="s">
        <v>71</v>
      </c>
      <c r="H6" s="32" t="s">
        <v>72</v>
      </c>
    </row>
    <row r="7" spans="1:8" x14ac:dyDescent="0.25">
      <c r="A7" s="334" t="s">
        <v>146</v>
      </c>
      <c r="B7" s="22" t="s">
        <v>147</v>
      </c>
      <c r="C7" s="145">
        <v>551.67537766608086</v>
      </c>
      <c r="D7" s="145">
        <v>564.99404405779342</v>
      </c>
      <c r="E7" s="47">
        <v>538.58014994010671</v>
      </c>
      <c r="F7" s="14">
        <v>2.6790494946470318</v>
      </c>
      <c r="G7" s="14">
        <v>2.6237074297276886</v>
      </c>
      <c r="H7" s="23">
        <v>3.6473242600808855</v>
      </c>
    </row>
    <row r="8" spans="1:8" x14ac:dyDescent="0.25">
      <c r="A8" s="334" t="s">
        <v>153</v>
      </c>
      <c r="B8" s="22" t="s">
        <v>154</v>
      </c>
      <c r="C8" s="145">
        <v>538.26072329246233</v>
      </c>
      <c r="D8" s="145">
        <v>555.50182066987054</v>
      </c>
      <c r="E8" s="47">
        <v>522.48929283958034</v>
      </c>
      <c r="F8" s="14">
        <v>2.5285776317493251</v>
      </c>
      <c r="G8" s="14">
        <v>3.2613713927619714</v>
      </c>
      <c r="H8" s="23">
        <v>3.4641587423382059</v>
      </c>
    </row>
    <row r="9" spans="1:8" x14ac:dyDescent="0.25">
      <c r="A9" s="334" t="s">
        <v>151</v>
      </c>
      <c r="B9" s="22" t="s">
        <v>152</v>
      </c>
      <c r="C9" s="145">
        <v>535.39095152126629</v>
      </c>
      <c r="D9" s="145">
        <v>554.78619318602819</v>
      </c>
      <c r="E9" s="47">
        <v>515.93977092817829</v>
      </c>
      <c r="F9" s="14">
        <v>2.2744099032105587</v>
      </c>
      <c r="G9" s="14">
        <v>2.3959654673119513</v>
      </c>
      <c r="H9" s="23">
        <v>2.761771352649379</v>
      </c>
    </row>
    <row r="10" spans="1:8" x14ac:dyDescent="0.25">
      <c r="A10" s="334" t="s">
        <v>148</v>
      </c>
      <c r="B10" s="22" t="s">
        <v>149</v>
      </c>
      <c r="C10" s="145">
        <v>535.2163785526061</v>
      </c>
      <c r="D10" s="145">
        <v>548.74782597774117</v>
      </c>
      <c r="E10" s="47">
        <v>522.22031159257131</v>
      </c>
      <c r="F10" s="14">
        <v>2.4719259824755468</v>
      </c>
      <c r="G10" s="14">
        <v>2.7408630205759095</v>
      </c>
      <c r="H10" s="23">
        <v>2.9019628726788285</v>
      </c>
    </row>
    <row r="11" spans="1:8" x14ac:dyDescent="0.25">
      <c r="A11" s="334" t="s">
        <v>115</v>
      </c>
      <c r="B11" s="22" t="s">
        <v>116</v>
      </c>
      <c r="C11" s="145">
        <v>533.86314912425973</v>
      </c>
      <c r="D11" s="145">
        <v>558.92553115100316</v>
      </c>
      <c r="E11" s="47">
        <v>510.5033159074377</v>
      </c>
      <c r="F11" s="14">
        <v>2.5501440751506061</v>
      </c>
      <c r="G11" s="14">
        <v>2.9676616624240291</v>
      </c>
      <c r="H11" s="23">
        <v>3.1770646896418837</v>
      </c>
    </row>
    <row r="12" spans="1:8" x14ac:dyDescent="0.25">
      <c r="A12" s="334" t="s">
        <v>155</v>
      </c>
      <c r="B12" s="22" t="s">
        <v>156</v>
      </c>
      <c r="C12" s="145">
        <v>532.830831631872</v>
      </c>
      <c r="D12" s="145">
        <v>553.25652448222456</v>
      </c>
      <c r="E12" s="47">
        <v>512.6618488945544</v>
      </c>
      <c r="F12" s="14">
        <v>2.4478297543759275</v>
      </c>
      <c r="G12" s="14">
        <v>3.0053202492369868</v>
      </c>
      <c r="H12" s="23">
        <v>3.1583144510316123</v>
      </c>
    </row>
    <row r="13" spans="1:8" x14ac:dyDescent="0.25">
      <c r="A13" s="334" t="s">
        <v>158</v>
      </c>
      <c r="B13" s="22" t="s">
        <v>159</v>
      </c>
      <c r="C13" s="145">
        <v>531.36497233477337</v>
      </c>
      <c r="D13" s="145">
        <v>552.12939998244599</v>
      </c>
      <c r="E13" s="47">
        <v>510.92596257154963</v>
      </c>
      <c r="F13" s="14">
        <v>1.9118664543685997</v>
      </c>
      <c r="G13" s="14">
        <v>2.4669300732537525</v>
      </c>
      <c r="H13" s="23">
        <v>2.5216119623684636</v>
      </c>
    </row>
    <row r="14" spans="1:8" x14ac:dyDescent="0.25">
      <c r="A14" s="334" t="s">
        <v>162</v>
      </c>
      <c r="B14" s="22" t="s">
        <v>98</v>
      </c>
      <c r="C14" s="145">
        <v>524.65990871303757</v>
      </c>
      <c r="D14" s="145">
        <v>539.71313080581228</v>
      </c>
      <c r="E14" s="47">
        <v>510.13074257820506</v>
      </c>
      <c r="F14" s="14">
        <v>2.8464350382151031</v>
      </c>
      <c r="G14" s="14">
        <v>3.0109931729802484</v>
      </c>
      <c r="H14" s="23">
        <v>3.3924521354468324</v>
      </c>
    </row>
    <row r="15" spans="1:8" x14ac:dyDescent="0.25">
      <c r="A15" s="334" t="s">
        <v>173</v>
      </c>
      <c r="B15" s="22" t="s">
        <v>174</v>
      </c>
      <c r="C15" s="145">
        <v>520.24487603368823</v>
      </c>
      <c r="D15" s="145">
        <v>533.12274205949905</v>
      </c>
      <c r="E15" s="47">
        <v>507.3752368073292</v>
      </c>
      <c r="F15" s="14">
        <v>3.6357340715178998</v>
      </c>
      <c r="G15" s="14">
        <v>3.9905036693625595</v>
      </c>
      <c r="H15" s="23">
        <v>4.410712464807264</v>
      </c>
    </row>
    <row r="16" spans="1:8" x14ac:dyDescent="0.25">
      <c r="A16" s="334" t="s">
        <v>169</v>
      </c>
      <c r="B16" s="22" t="s">
        <v>104</v>
      </c>
      <c r="C16" s="145">
        <v>519.72178766319155</v>
      </c>
      <c r="D16" s="145">
        <v>530.10024933051284</v>
      </c>
      <c r="E16" s="47">
        <v>509.44032090538633</v>
      </c>
      <c r="F16" s="14">
        <v>2.5329940602868168</v>
      </c>
      <c r="G16" s="14">
        <v>3.2585626215882919</v>
      </c>
      <c r="H16" s="23">
        <v>2.8565432781372868</v>
      </c>
    </row>
    <row r="17" spans="1:8" x14ac:dyDescent="0.25">
      <c r="A17" s="334" t="s">
        <v>160</v>
      </c>
      <c r="B17" s="22" t="s">
        <v>161</v>
      </c>
      <c r="C17" s="145">
        <v>519.21025839162405</v>
      </c>
      <c r="D17" s="145">
        <v>536.3876333192668</v>
      </c>
      <c r="E17" s="47">
        <v>502.56223614100179</v>
      </c>
      <c r="F17" s="14">
        <v>2.6775537793130209</v>
      </c>
      <c r="G17" s="14">
        <v>3.2690058323158171</v>
      </c>
      <c r="H17" s="23">
        <v>3.08778483373275</v>
      </c>
    </row>
    <row r="18" spans="1:8" x14ac:dyDescent="0.25">
      <c r="A18" s="334" t="s">
        <v>163</v>
      </c>
      <c r="B18" s="22" t="s">
        <v>103</v>
      </c>
      <c r="C18" s="145">
        <v>517.53825798084938</v>
      </c>
      <c r="D18" s="145">
        <v>531.10270852245299</v>
      </c>
      <c r="E18" s="47">
        <v>503.88379383370994</v>
      </c>
      <c r="F18" s="14">
        <v>2.3910473302611064</v>
      </c>
      <c r="G18" s="14">
        <v>2.8351795931694439</v>
      </c>
      <c r="H18" s="23">
        <v>2.9791163561006524</v>
      </c>
    </row>
    <row r="19" spans="1:8" x14ac:dyDescent="0.25">
      <c r="A19" s="334" t="s">
        <v>176</v>
      </c>
      <c r="B19" s="22" t="s">
        <v>109</v>
      </c>
      <c r="C19" s="145">
        <v>509.60961900691501</v>
      </c>
      <c r="D19" s="145">
        <v>530.83874953170914</v>
      </c>
      <c r="E19" s="47">
        <v>488.76323854644971</v>
      </c>
      <c r="F19" s="14">
        <v>3.4415165516127821</v>
      </c>
      <c r="G19" s="14">
        <v>3.8140223372682649</v>
      </c>
      <c r="H19" s="23">
        <v>4.0094239913507987</v>
      </c>
    </row>
    <row r="20" spans="1:8" x14ac:dyDescent="0.25">
      <c r="A20" s="334" t="s">
        <v>33</v>
      </c>
      <c r="B20" s="22" t="s">
        <v>100</v>
      </c>
      <c r="C20" s="145">
        <v>509.38040452757758</v>
      </c>
      <c r="D20" s="145">
        <v>521.37490804859533</v>
      </c>
      <c r="E20" s="47">
        <v>497.60915219867974</v>
      </c>
      <c r="F20" s="14">
        <v>2.5590389159612497</v>
      </c>
      <c r="G20" s="14">
        <v>3.359668554873473</v>
      </c>
      <c r="H20" s="23">
        <v>3.3935714425249346</v>
      </c>
    </row>
    <row r="21" spans="1:8" x14ac:dyDescent="0.25">
      <c r="A21" s="334" t="s">
        <v>171</v>
      </c>
      <c r="B21" s="22" t="s">
        <v>172</v>
      </c>
      <c r="C21" s="145">
        <v>502.28800836628824</v>
      </c>
      <c r="D21" s="145">
        <v>517.70309059748308</v>
      </c>
      <c r="E21" s="47">
        <v>487.26309634154114</v>
      </c>
      <c r="F21" s="14">
        <v>2.5221422978836481</v>
      </c>
      <c r="G21" s="14">
        <v>3.2242505276379014</v>
      </c>
      <c r="H21" s="23">
        <v>3.005872357988927</v>
      </c>
    </row>
    <row r="22" spans="1:8" x14ac:dyDescent="0.25">
      <c r="A22" s="334" t="s">
        <v>157</v>
      </c>
      <c r="B22" s="22" t="s">
        <v>101</v>
      </c>
      <c r="C22" s="145">
        <v>502.01975695977563</v>
      </c>
      <c r="D22" s="145">
        <v>520.74344260612065</v>
      </c>
      <c r="E22" s="47">
        <v>484.49633855269883</v>
      </c>
      <c r="F22" s="14">
        <v>1.7527600964361556</v>
      </c>
      <c r="G22" s="14">
        <v>2.211607319778822</v>
      </c>
      <c r="H22" s="23">
        <v>2.190863975415696</v>
      </c>
    </row>
    <row r="23" spans="1:8" x14ac:dyDescent="0.25">
      <c r="A23" s="334" t="s">
        <v>167</v>
      </c>
      <c r="B23" s="22" t="s">
        <v>168</v>
      </c>
      <c r="C23" s="145">
        <v>500.89394072635423</v>
      </c>
      <c r="D23" s="145">
        <v>513.5548731825711</v>
      </c>
      <c r="E23" s="47">
        <v>488.62991051290635</v>
      </c>
      <c r="F23" s="14">
        <v>2.3924617601070328</v>
      </c>
      <c r="G23" s="14">
        <v>2.9195167513575737</v>
      </c>
      <c r="H23" s="23">
        <v>3.043022317711165</v>
      </c>
    </row>
    <row r="24" spans="1:8" x14ac:dyDescent="0.25">
      <c r="A24" s="334" t="s">
        <v>187</v>
      </c>
      <c r="B24" s="22" t="s">
        <v>188</v>
      </c>
      <c r="C24" s="145">
        <v>499.3954536020272</v>
      </c>
      <c r="D24" s="145">
        <v>512.49505668253209</v>
      </c>
      <c r="E24" s="47">
        <v>485.49734020013841</v>
      </c>
      <c r="F24" s="14">
        <v>2.2603964633828153</v>
      </c>
      <c r="G24" s="14">
        <v>2.5796896578020716</v>
      </c>
      <c r="H24" s="23">
        <v>3.0325627988896158</v>
      </c>
    </row>
    <row r="25" spans="1:8" x14ac:dyDescent="0.25">
      <c r="A25" s="334" t="s">
        <v>562</v>
      </c>
      <c r="B25" s="22" t="s">
        <v>102</v>
      </c>
      <c r="C25" s="145">
        <v>498.61948761735113</v>
      </c>
      <c r="D25" s="145">
        <v>511.91682213905358</v>
      </c>
      <c r="E25" s="47">
        <v>486.01650094216859</v>
      </c>
      <c r="F25" s="14">
        <v>2.203028593060655</v>
      </c>
      <c r="G25" s="14">
        <v>2.6779327296148656</v>
      </c>
      <c r="H25" s="23">
        <v>2.943537941147083</v>
      </c>
    </row>
    <row r="26" spans="1:8" x14ac:dyDescent="0.25">
      <c r="A26" s="334" t="s">
        <v>95</v>
      </c>
      <c r="B26" s="22" t="s">
        <v>96</v>
      </c>
      <c r="C26" s="145">
        <v>497.97507596120704</v>
      </c>
      <c r="D26" s="145">
        <v>507.46025165375323</v>
      </c>
      <c r="E26" s="47">
        <v>488.6665373497035</v>
      </c>
      <c r="F26" s="14">
        <v>2.6364011506644687</v>
      </c>
      <c r="G26" s="14">
        <v>2.7168426639218666</v>
      </c>
      <c r="H26" s="23">
        <v>3.2362503931388082</v>
      </c>
    </row>
    <row r="27" spans="1:8" x14ac:dyDescent="0.25">
      <c r="A27" s="334" t="s">
        <v>178</v>
      </c>
      <c r="B27" s="22" t="s">
        <v>94</v>
      </c>
      <c r="C27" s="145">
        <v>496.49847024918574</v>
      </c>
      <c r="D27" s="145">
        <v>507.50685873731146</v>
      </c>
      <c r="E27" s="47">
        <v>485.46067089722226</v>
      </c>
      <c r="F27" s="14">
        <v>2.1490890206574123</v>
      </c>
      <c r="G27" s="14">
        <v>2.582550585956902</v>
      </c>
      <c r="H27" s="23">
        <v>2.6707704725497026</v>
      </c>
    </row>
    <row r="28" spans="1:8" x14ac:dyDescent="0.25">
      <c r="A28" s="334" t="s">
        <v>175</v>
      </c>
      <c r="B28" s="22" t="s">
        <v>93</v>
      </c>
      <c r="C28" s="145">
        <v>493.98264200474114</v>
      </c>
      <c r="D28" s="145">
        <v>508.20858654671656</v>
      </c>
      <c r="E28" s="47">
        <v>479.54123319415419</v>
      </c>
      <c r="F28" s="14">
        <v>2.4178846248774621</v>
      </c>
      <c r="G28" s="14">
        <v>2.787466742058001</v>
      </c>
      <c r="H28" s="23">
        <v>3.3764467049384561</v>
      </c>
    </row>
    <row r="29" spans="1:8" x14ac:dyDescent="0.25">
      <c r="A29" s="334" t="s">
        <v>180</v>
      </c>
      <c r="B29" s="22" t="s">
        <v>181</v>
      </c>
      <c r="C29" s="145">
        <v>491.06266786754293</v>
      </c>
      <c r="D29" s="145">
        <v>503.67134197099102</v>
      </c>
      <c r="E29" s="47">
        <v>478.2798281458131</v>
      </c>
      <c r="F29" s="14">
        <v>1.4971850809420029</v>
      </c>
      <c r="G29" s="14">
        <v>1.9292970566836329</v>
      </c>
      <c r="H29" s="23">
        <v>2.4790637182543138</v>
      </c>
    </row>
    <row r="30" spans="1:8" x14ac:dyDescent="0.25">
      <c r="A30" s="334" t="s">
        <v>179</v>
      </c>
      <c r="B30" s="22" t="s">
        <v>110</v>
      </c>
      <c r="C30" s="145">
        <v>484.75601423665404</v>
      </c>
      <c r="D30" s="145">
        <v>504.93010601490596</v>
      </c>
      <c r="E30" s="47">
        <v>464.6432947288792</v>
      </c>
      <c r="F30" s="14">
        <v>2.2633389607400263</v>
      </c>
      <c r="G30" s="14">
        <v>2.9195222572832975</v>
      </c>
      <c r="H30" s="23">
        <v>2.552182511293362</v>
      </c>
    </row>
    <row r="31" spans="1:8" x14ac:dyDescent="0.25">
      <c r="A31" s="334" t="s">
        <v>182</v>
      </c>
      <c r="B31" s="22" t="s">
        <v>105</v>
      </c>
      <c r="C31" s="145">
        <v>477.81825586986469</v>
      </c>
      <c r="D31" s="145">
        <v>489.46350396423816</v>
      </c>
      <c r="E31" s="47">
        <v>466.02205431333675</v>
      </c>
      <c r="F31" s="14">
        <v>2.5331011418575402</v>
      </c>
      <c r="G31" s="14">
        <v>3.4098685611547519</v>
      </c>
      <c r="H31" s="23">
        <v>3.3990398124291445</v>
      </c>
    </row>
    <row r="32" spans="1:8" x14ac:dyDescent="0.25">
      <c r="A32" s="334" t="s">
        <v>185</v>
      </c>
      <c r="B32" s="22" t="s">
        <v>186</v>
      </c>
      <c r="C32" s="145">
        <v>472.94720791105601</v>
      </c>
      <c r="D32" s="145">
        <v>485.80147939059805</v>
      </c>
      <c r="E32" s="47">
        <v>459.07865919239492</v>
      </c>
      <c r="F32" s="14">
        <v>2.5215832008352743</v>
      </c>
      <c r="G32" s="14">
        <v>2.5980202594973689</v>
      </c>
      <c r="H32" s="23">
        <v>3.2773192039326919</v>
      </c>
    </row>
    <row r="33" spans="1:8" x14ac:dyDescent="0.25">
      <c r="A33" s="334" t="s">
        <v>183</v>
      </c>
      <c r="B33" s="22" t="s">
        <v>108</v>
      </c>
      <c r="C33" s="145">
        <v>472.15468911370391</v>
      </c>
      <c r="D33" s="145">
        <v>485.03115489879491</v>
      </c>
      <c r="E33" s="47">
        <v>459.33080443584424</v>
      </c>
      <c r="F33" s="14">
        <v>2.3500144032053751</v>
      </c>
      <c r="G33" s="14">
        <v>2.7680106589530422</v>
      </c>
      <c r="H33" s="23">
        <v>3.3003604988185113</v>
      </c>
    </row>
    <row r="34" spans="1:8" x14ac:dyDescent="0.25">
      <c r="A34" s="334" t="s">
        <v>189</v>
      </c>
      <c r="B34" s="22" t="s">
        <v>190</v>
      </c>
      <c r="C34" s="145">
        <v>469.24045420042222</v>
      </c>
      <c r="D34" s="145">
        <v>480.53896315686268</v>
      </c>
      <c r="E34" s="47">
        <v>458.69592662751791</v>
      </c>
      <c r="F34" s="14">
        <v>3.6199168713760863</v>
      </c>
      <c r="G34" s="14">
        <v>4.7211620510065577</v>
      </c>
      <c r="H34" s="23">
        <v>4.3467717734500928</v>
      </c>
    </row>
    <row r="35" spans="1:8" x14ac:dyDescent="0.25">
      <c r="A35" s="337" t="s">
        <v>184</v>
      </c>
      <c r="B35" s="40" t="s">
        <v>106</v>
      </c>
      <c r="C35" s="146">
        <v>467.45011265966968</v>
      </c>
      <c r="D35" s="146">
        <v>481.92067109693772</v>
      </c>
      <c r="E35" s="48">
        <v>453.40696008397401</v>
      </c>
      <c r="F35" s="16">
        <v>2.4551621795159462</v>
      </c>
      <c r="G35" s="16">
        <v>2.7956712013788354</v>
      </c>
      <c r="H35" s="26">
        <v>2.9115403566273765</v>
      </c>
    </row>
    <row r="37" spans="1:8" x14ac:dyDescent="0.25">
      <c r="A37" s="681" t="s">
        <v>595</v>
      </c>
      <c r="B37" s="681"/>
      <c r="C37" s="681"/>
      <c r="D37" s="681"/>
      <c r="E37" s="681"/>
      <c r="F37" s="681"/>
      <c r="G37" s="681"/>
      <c r="H37" s="681"/>
    </row>
    <row r="38" spans="1:8" x14ac:dyDescent="0.25">
      <c r="A38" s="681"/>
      <c r="B38" s="681"/>
      <c r="C38" s="681"/>
      <c r="D38" s="681"/>
      <c r="E38" s="681"/>
      <c r="F38" s="681"/>
      <c r="G38" s="681"/>
      <c r="H38" s="681"/>
    </row>
    <row r="39" spans="1:8" x14ac:dyDescent="0.25">
      <c r="A39" s="681"/>
      <c r="B39" s="681"/>
      <c r="C39" s="681"/>
      <c r="D39" s="681"/>
      <c r="E39" s="681"/>
      <c r="F39" s="681"/>
      <c r="G39" s="681"/>
      <c r="H39" s="681"/>
    </row>
  </sheetData>
  <mergeCells count="4">
    <mergeCell ref="C5:E5"/>
    <mergeCell ref="F5:H5"/>
    <mergeCell ref="C4:H4"/>
    <mergeCell ref="A37:H39"/>
  </mergeCells>
  <pageMargins left="0.7" right="0.7" top="0.78740157499999996" bottom="0.78740157499999996"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heetViews>
  <sheetFormatPr baseColWidth="10" defaultRowHeight="15" x14ac:dyDescent="0.25"/>
  <cols>
    <col min="1" max="1" width="17.7109375" customWidth="1"/>
    <col min="2" max="2" width="77.42578125" customWidth="1"/>
    <col min="3" max="12" width="11.7109375" customWidth="1"/>
  </cols>
  <sheetData>
    <row r="1" spans="1:12" x14ac:dyDescent="0.25">
      <c r="A1" s="5" t="s">
        <v>592</v>
      </c>
    </row>
    <row r="2" spans="1:12" x14ac:dyDescent="0.25">
      <c r="A2" s="8" t="s">
        <v>197</v>
      </c>
    </row>
    <row r="3" spans="1:12" s="323" customFormat="1" x14ac:dyDescent="0.25">
      <c r="A3" s="8"/>
    </row>
    <row r="4" spans="1:12" x14ac:dyDescent="0.25">
      <c r="A4" s="66"/>
      <c r="B4" s="354"/>
      <c r="C4" s="638" t="s">
        <v>596</v>
      </c>
      <c r="D4" s="638"/>
      <c r="E4" s="638"/>
      <c r="F4" s="638"/>
      <c r="G4" s="638"/>
      <c r="H4" s="638"/>
      <c r="I4" s="638"/>
      <c r="J4" s="638"/>
      <c r="K4" s="638"/>
      <c r="L4" s="639"/>
    </row>
    <row r="5" spans="1:12" x14ac:dyDescent="0.25">
      <c r="A5" s="2"/>
      <c r="B5" s="357"/>
      <c r="C5" s="752" t="s">
        <v>214</v>
      </c>
      <c r="D5" s="752"/>
      <c r="E5" s="752"/>
      <c r="F5" s="752"/>
      <c r="G5" s="753"/>
      <c r="H5" s="748" t="s">
        <v>215</v>
      </c>
      <c r="I5" s="749"/>
      <c r="J5" s="749"/>
      <c r="K5" s="749"/>
      <c r="L5" s="750"/>
    </row>
    <row r="6" spans="1:12" s="323" customFormat="1" x14ac:dyDescent="0.25">
      <c r="A6" s="2"/>
      <c r="B6" s="351"/>
      <c r="C6" s="621" t="s">
        <v>203</v>
      </c>
      <c r="D6" s="619" t="s">
        <v>33</v>
      </c>
      <c r="E6" s="619" t="s">
        <v>148</v>
      </c>
      <c r="F6" s="619" t="s">
        <v>150</v>
      </c>
      <c r="G6" s="620" t="s">
        <v>162</v>
      </c>
      <c r="H6" s="621" t="s">
        <v>203</v>
      </c>
      <c r="I6" s="619" t="s">
        <v>33</v>
      </c>
      <c r="J6" s="619" t="s">
        <v>148</v>
      </c>
      <c r="K6" s="619" t="s">
        <v>150</v>
      </c>
      <c r="L6" s="620" t="s">
        <v>162</v>
      </c>
    </row>
    <row r="7" spans="1:12" x14ac:dyDescent="0.25">
      <c r="A7" s="3"/>
      <c r="B7" s="25"/>
      <c r="C7" s="618" t="s">
        <v>203</v>
      </c>
      <c r="D7" s="25" t="s">
        <v>100</v>
      </c>
      <c r="E7" s="25" t="s">
        <v>149</v>
      </c>
      <c r="F7" s="25" t="s">
        <v>116</v>
      </c>
      <c r="G7" s="40" t="s">
        <v>98</v>
      </c>
      <c r="H7" s="618" t="s">
        <v>203</v>
      </c>
      <c r="I7" s="25" t="s">
        <v>100</v>
      </c>
      <c r="J7" s="25" t="s">
        <v>149</v>
      </c>
      <c r="K7" s="25" t="s">
        <v>116</v>
      </c>
      <c r="L7" s="40" t="s">
        <v>98</v>
      </c>
    </row>
    <row r="8" spans="1:12" x14ac:dyDescent="0.25">
      <c r="A8" s="689" t="s">
        <v>212</v>
      </c>
      <c r="B8" s="75" t="s">
        <v>204</v>
      </c>
      <c r="C8" s="165">
        <v>-5.3</v>
      </c>
      <c r="D8" s="151">
        <v>-5.3</v>
      </c>
      <c r="E8" s="151">
        <v>-7.3</v>
      </c>
      <c r="F8" s="151">
        <v>-7.7</v>
      </c>
      <c r="G8" s="166">
        <v>-4.0999999999999996</v>
      </c>
      <c r="H8" s="152">
        <v>-5.3</v>
      </c>
      <c r="I8" s="152">
        <v>-5.3</v>
      </c>
      <c r="J8" s="152">
        <v>-7.3</v>
      </c>
      <c r="K8" s="152">
        <v>-7.7</v>
      </c>
      <c r="L8" s="153">
        <v>-4.0999999999999996</v>
      </c>
    </row>
    <row r="9" spans="1:12" x14ac:dyDescent="0.25">
      <c r="A9" s="690"/>
      <c r="B9" s="73" t="s">
        <v>205</v>
      </c>
      <c r="C9" s="165">
        <v>-4.4000000000000004</v>
      </c>
      <c r="D9" s="151">
        <v>-9.3000000000000007</v>
      </c>
      <c r="E9" s="151">
        <v>-4.7</v>
      </c>
      <c r="F9" s="151">
        <v>-5.0999999999999996</v>
      </c>
      <c r="G9" s="166">
        <v>-7.7</v>
      </c>
      <c r="H9" s="152">
        <v>-4.4000000000000004</v>
      </c>
      <c r="I9" s="152">
        <v>-9.3000000000000007</v>
      </c>
      <c r="J9" s="152">
        <v>-4.7</v>
      </c>
      <c r="K9" s="152">
        <v>-5.0999999999999996</v>
      </c>
      <c r="L9" s="153">
        <v>-7.7</v>
      </c>
    </row>
    <row r="10" spans="1:12" x14ac:dyDescent="0.25">
      <c r="A10" s="690"/>
      <c r="B10" s="73" t="s">
        <v>206</v>
      </c>
      <c r="C10" s="165">
        <v>-4.3</v>
      </c>
      <c r="D10" s="151">
        <v>-6.7</v>
      </c>
      <c r="E10" s="151">
        <v>-4.7</v>
      </c>
      <c r="F10" s="151">
        <v>-3.7</v>
      </c>
      <c r="G10" s="166">
        <v>-4.9000000000000004</v>
      </c>
      <c r="H10" s="152">
        <v>-4.3</v>
      </c>
      <c r="I10" s="152">
        <v>-6.7</v>
      </c>
      <c r="J10" s="152">
        <v>-4.7</v>
      </c>
      <c r="K10" s="152">
        <v>-3.7</v>
      </c>
      <c r="L10" s="153">
        <v>-4.9000000000000004</v>
      </c>
    </row>
    <row r="11" spans="1:12" x14ac:dyDescent="0.25">
      <c r="A11" s="691"/>
      <c r="B11" s="74" t="s">
        <v>207</v>
      </c>
      <c r="C11" s="167">
        <v>-2.9</v>
      </c>
      <c r="D11" s="154">
        <v>-1.7</v>
      </c>
      <c r="E11" s="154">
        <v>-2.6</v>
      </c>
      <c r="F11" s="154">
        <v>-3.8</v>
      </c>
      <c r="G11" s="168">
        <v>0.3</v>
      </c>
      <c r="H11" s="156">
        <v>-2.9</v>
      </c>
      <c r="I11" s="156">
        <v>-1.7</v>
      </c>
      <c r="J11" s="156">
        <v>-2.6</v>
      </c>
      <c r="K11" s="156">
        <v>-3.8</v>
      </c>
      <c r="L11" s="157">
        <v>0.3</v>
      </c>
    </row>
    <row r="12" spans="1:12" x14ac:dyDescent="0.25">
      <c r="A12" s="689" t="s">
        <v>213</v>
      </c>
      <c r="B12" s="75" t="s">
        <v>208</v>
      </c>
      <c r="C12" s="169">
        <v>5.0999999999999996</v>
      </c>
      <c r="D12" s="158">
        <v>3.7</v>
      </c>
      <c r="E12" s="158">
        <v>4.5</v>
      </c>
      <c r="F12" s="158">
        <v>9.8000000000000007</v>
      </c>
      <c r="G12" s="170">
        <v>4.4000000000000004</v>
      </c>
      <c r="H12" s="159">
        <v>5.0999999999999996</v>
      </c>
      <c r="I12" s="159">
        <v>3.7</v>
      </c>
      <c r="J12" s="159">
        <v>4.5</v>
      </c>
      <c r="K12" s="159">
        <v>9.8000000000000007</v>
      </c>
      <c r="L12" s="160">
        <v>4.4000000000000004</v>
      </c>
    </row>
    <row r="13" spans="1:12" x14ac:dyDescent="0.25">
      <c r="A13" s="690"/>
      <c r="B13" s="73" t="s">
        <v>209</v>
      </c>
      <c r="C13" s="171">
        <v>4.3</v>
      </c>
      <c r="D13" s="161">
        <v>2</v>
      </c>
      <c r="E13" s="161">
        <v>4.8</v>
      </c>
      <c r="F13" s="161">
        <v>11.1</v>
      </c>
      <c r="G13" s="172">
        <v>3.2</v>
      </c>
      <c r="H13" s="162">
        <v>4.3</v>
      </c>
      <c r="I13" s="162">
        <v>2</v>
      </c>
      <c r="J13" s="162">
        <v>4.8</v>
      </c>
      <c r="K13" s="162">
        <v>11.1</v>
      </c>
      <c r="L13" s="163">
        <v>3.2</v>
      </c>
    </row>
    <row r="14" spans="1:12" x14ac:dyDescent="0.25">
      <c r="A14" s="690"/>
      <c r="B14" s="73" t="s">
        <v>210</v>
      </c>
      <c r="C14" s="171">
        <v>2.8</v>
      </c>
      <c r="D14" s="161">
        <v>0.8</v>
      </c>
      <c r="E14" s="161">
        <v>2.4</v>
      </c>
      <c r="F14" s="161">
        <v>8.3000000000000007</v>
      </c>
      <c r="G14" s="166">
        <v>-0.6</v>
      </c>
      <c r="H14" s="162">
        <v>2.8</v>
      </c>
      <c r="I14" s="162">
        <v>0.8</v>
      </c>
      <c r="J14" s="162">
        <v>2.4</v>
      </c>
      <c r="K14" s="162">
        <v>8.3000000000000007</v>
      </c>
      <c r="L14" s="153">
        <v>-0.6</v>
      </c>
    </row>
    <row r="15" spans="1:12" x14ac:dyDescent="0.25">
      <c r="A15" s="691"/>
      <c r="B15" s="74" t="s">
        <v>211</v>
      </c>
      <c r="C15" s="173">
        <v>1</v>
      </c>
      <c r="D15" s="155">
        <v>0.6</v>
      </c>
      <c r="E15" s="155">
        <v>3.4</v>
      </c>
      <c r="F15" s="155">
        <v>5.9</v>
      </c>
      <c r="G15" s="168">
        <v>0.5</v>
      </c>
      <c r="H15" s="164">
        <v>1</v>
      </c>
      <c r="I15" s="164">
        <v>0.6</v>
      </c>
      <c r="J15" s="164">
        <v>3.4</v>
      </c>
      <c r="K15" s="164">
        <v>5.9</v>
      </c>
      <c r="L15" s="157">
        <v>0.5</v>
      </c>
    </row>
    <row r="21" spans="6:14" x14ac:dyDescent="0.25">
      <c r="M21" s="139"/>
      <c r="N21" s="149"/>
    </row>
    <row r="25" spans="6:14" x14ac:dyDescent="0.25">
      <c r="F25" s="150"/>
    </row>
  </sheetData>
  <mergeCells count="5">
    <mergeCell ref="A8:A11"/>
    <mergeCell ref="A12:A15"/>
    <mergeCell ref="C5:G5"/>
    <mergeCell ref="H5:L5"/>
    <mergeCell ref="C4:L4"/>
  </mergeCell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sheetViews>
  <sheetFormatPr baseColWidth="10" defaultRowHeight="15" x14ac:dyDescent="0.25"/>
  <cols>
    <col min="1" max="1" width="18.140625" customWidth="1"/>
    <col min="2" max="2" width="18.42578125" customWidth="1"/>
    <col min="3" max="3" width="25.85546875" customWidth="1"/>
    <col min="4" max="4" width="18.140625" style="323" customWidth="1"/>
    <col min="5" max="17" width="14.7109375" customWidth="1"/>
  </cols>
  <sheetData>
    <row r="1" spans="1:17" x14ac:dyDescent="0.25">
      <c r="A1" s="5" t="s">
        <v>439</v>
      </c>
    </row>
    <row r="2" spans="1:17" x14ac:dyDescent="0.25">
      <c r="A2" s="8" t="s">
        <v>440</v>
      </c>
    </row>
    <row r="4" spans="1:17" s="465" customFormat="1" x14ac:dyDescent="0.25">
      <c r="A4" s="640" t="s">
        <v>602</v>
      </c>
      <c r="B4" s="674" t="s">
        <v>603</v>
      </c>
      <c r="C4" s="641" t="s">
        <v>604</v>
      </c>
      <c r="D4" s="757" t="s">
        <v>63</v>
      </c>
      <c r="E4" s="660" t="s">
        <v>610</v>
      </c>
      <c r="F4" s="638"/>
      <c r="G4" s="638"/>
      <c r="H4" s="639"/>
      <c r="I4" s="660" t="s">
        <v>66</v>
      </c>
      <c r="J4" s="638"/>
      <c r="K4" s="638"/>
      <c r="L4" s="638"/>
      <c r="M4" s="639"/>
      <c r="N4" s="660" t="s">
        <v>613</v>
      </c>
      <c r="O4" s="638"/>
      <c r="P4" s="638"/>
      <c r="Q4" s="639"/>
    </row>
    <row r="5" spans="1:17" s="465" customFormat="1" x14ac:dyDescent="0.25">
      <c r="A5" s="644"/>
      <c r="B5" s="742"/>
      <c r="C5" s="645"/>
      <c r="D5" s="758"/>
      <c r="E5" s="330" t="s">
        <v>29</v>
      </c>
      <c r="F5" s="331" t="s">
        <v>30</v>
      </c>
      <c r="G5" s="331" t="s">
        <v>31</v>
      </c>
      <c r="H5" s="332" t="s">
        <v>32</v>
      </c>
      <c r="I5" s="330" t="s">
        <v>29</v>
      </c>
      <c r="J5" s="331" t="s">
        <v>30</v>
      </c>
      <c r="K5" s="331" t="s">
        <v>31</v>
      </c>
      <c r="L5" s="331" t="s">
        <v>32</v>
      </c>
      <c r="M5" s="332" t="s">
        <v>202</v>
      </c>
      <c r="N5" s="330" t="s">
        <v>29</v>
      </c>
      <c r="O5" s="331" t="s">
        <v>30</v>
      </c>
      <c r="P5" s="331" t="s">
        <v>31</v>
      </c>
      <c r="Q5" s="332" t="s">
        <v>32</v>
      </c>
    </row>
    <row r="6" spans="1:17" x14ac:dyDescent="0.25">
      <c r="A6" s="754" t="s">
        <v>611</v>
      </c>
      <c r="B6" s="471" t="s">
        <v>202</v>
      </c>
      <c r="C6" s="329" t="s">
        <v>61</v>
      </c>
      <c r="D6" s="569" t="s">
        <v>61</v>
      </c>
      <c r="E6" s="475">
        <v>13.128436792012598</v>
      </c>
      <c r="F6" s="476">
        <v>25.3644922327511</v>
      </c>
      <c r="G6" s="476">
        <v>55.616701544983307</v>
      </c>
      <c r="H6" s="477">
        <v>5.8903694302373699</v>
      </c>
      <c r="I6" s="472">
        <v>10050.08099</v>
      </c>
      <c r="J6" s="473">
        <v>19417.026204099599</v>
      </c>
      <c r="K6" s="473">
        <v>42575.6976080967</v>
      </c>
      <c r="L6" s="473">
        <v>4509.1956318000002</v>
      </c>
      <c r="M6" s="474">
        <v>76552.000433996305</v>
      </c>
      <c r="N6" s="475">
        <v>5.4289142818608693E-2</v>
      </c>
      <c r="O6" s="476">
        <v>7.1021846243581502E-2</v>
      </c>
      <c r="P6" s="476">
        <v>0.10705664135287299</v>
      </c>
      <c r="Q6" s="477">
        <v>8.0831335197877899E-2</v>
      </c>
    </row>
    <row r="7" spans="1:17" x14ac:dyDescent="0.25">
      <c r="A7" s="755"/>
      <c r="B7" s="754" t="s">
        <v>256</v>
      </c>
      <c r="C7" s="332" t="s">
        <v>257</v>
      </c>
      <c r="D7" s="403">
        <v>49.334490674168975</v>
      </c>
      <c r="E7" s="460">
        <v>9.7282659112597401</v>
      </c>
      <c r="F7" s="461">
        <v>22.789399646695298</v>
      </c>
      <c r="G7" s="461">
        <v>59.7623450214085</v>
      </c>
      <c r="H7" s="462">
        <v>7.7199894206408795</v>
      </c>
      <c r="I7" s="468">
        <v>3674.02938949999</v>
      </c>
      <c r="J7" s="469">
        <v>8606.7676228</v>
      </c>
      <c r="K7" s="469">
        <v>22570.169647599701</v>
      </c>
      <c r="L7" s="469">
        <v>2915.5728551000002</v>
      </c>
      <c r="M7" s="470">
        <v>37766.539514999698</v>
      </c>
      <c r="N7" s="460">
        <v>9.6107022411046489E-2</v>
      </c>
      <c r="O7" s="461">
        <v>6.8358386808240204E-2</v>
      </c>
      <c r="P7" s="461">
        <v>0.20080436627107098</v>
      </c>
      <c r="Q7" s="462">
        <v>0.150896231470834</v>
      </c>
    </row>
    <row r="8" spans="1:17" x14ac:dyDescent="0.25">
      <c r="A8" s="755"/>
      <c r="B8" s="756"/>
      <c r="C8" s="339" t="s">
        <v>258</v>
      </c>
      <c r="D8" s="407">
        <v>50.665509325835068</v>
      </c>
      <c r="E8" s="444">
        <v>16.439282786444799</v>
      </c>
      <c r="F8" s="441">
        <v>27.871935321013403</v>
      </c>
      <c r="G8" s="441">
        <v>51.579967045591303</v>
      </c>
      <c r="H8" s="442">
        <v>4.1088148469557702</v>
      </c>
      <c r="I8" s="467">
        <v>6376.05160050005</v>
      </c>
      <c r="J8" s="361">
        <v>10810.2585812999</v>
      </c>
      <c r="K8" s="361">
        <v>20005.527960499701</v>
      </c>
      <c r="L8" s="361">
        <v>1593.6227767</v>
      </c>
      <c r="M8" s="362">
        <v>38785.460918999699</v>
      </c>
      <c r="N8" s="444">
        <v>6.5139774314318402E-2</v>
      </c>
      <c r="O8" s="441">
        <v>0.13577563945677198</v>
      </c>
      <c r="P8" s="441">
        <v>0.130137889620773</v>
      </c>
      <c r="Q8" s="442">
        <v>6.4530079919238204E-2</v>
      </c>
    </row>
    <row r="9" spans="1:17" x14ac:dyDescent="0.25">
      <c r="A9" s="755"/>
      <c r="B9" s="754" t="s">
        <v>495</v>
      </c>
      <c r="C9" s="332" t="s">
        <v>488</v>
      </c>
      <c r="D9" s="403">
        <v>6.4138938845019702</v>
      </c>
      <c r="E9" s="460">
        <v>35.405250150212701</v>
      </c>
      <c r="F9" s="461">
        <v>36.7397476835609</v>
      </c>
      <c r="G9" s="461">
        <v>27.127902286605899</v>
      </c>
      <c r="H9" s="462">
        <v>0.72709987962046807</v>
      </c>
      <c r="I9" s="468">
        <v>1738.3934826</v>
      </c>
      <c r="J9" s="469">
        <v>1803.8902404999999</v>
      </c>
      <c r="K9" s="469">
        <v>1331.9819195</v>
      </c>
      <c r="L9" s="469">
        <v>35.6984317</v>
      </c>
      <c r="M9" s="470">
        <v>4909.96407430001</v>
      </c>
      <c r="N9" s="460">
        <v>0.35703832416810399</v>
      </c>
      <c r="O9" s="461">
        <v>0.41930846135924499</v>
      </c>
      <c r="P9" s="461">
        <v>0.39366659023898504</v>
      </c>
      <c r="Q9" s="462">
        <v>0.11994136125086899</v>
      </c>
    </row>
    <row r="10" spans="1:17" x14ac:dyDescent="0.25">
      <c r="A10" s="755"/>
      <c r="B10" s="755"/>
      <c r="C10" s="336" t="s">
        <v>605</v>
      </c>
      <c r="D10" s="401">
        <v>44.521346004387347</v>
      </c>
      <c r="E10" s="443">
        <v>16.037701682437199</v>
      </c>
      <c r="F10" s="439">
        <v>30.899409198244498</v>
      </c>
      <c r="G10" s="439">
        <v>50.514152800158897</v>
      </c>
      <c r="H10" s="440">
        <v>2.5487363191605596</v>
      </c>
      <c r="I10" s="466">
        <v>5465.9644557000202</v>
      </c>
      <c r="J10" s="359">
        <v>10531.1365875999</v>
      </c>
      <c r="K10" s="359">
        <v>17216.2070190997</v>
      </c>
      <c r="L10" s="359">
        <v>868.67292410000005</v>
      </c>
      <c r="M10" s="360">
        <v>34081.980986499599</v>
      </c>
      <c r="N10" s="443">
        <v>0.10504710193922899</v>
      </c>
      <c r="O10" s="439">
        <v>0.12701964112334202</v>
      </c>
      <c r="P10" s="439">
        <v>0.12324399369673901</v>
      </c>
      <c r="Q10" s="440">
        <v>6.0372628210728897E-2</v>
      </c>
    </row>
    <row r="11" spans="1:17" x14ac:dyDescent="0.25">
      <c r="A11" s="755"/>
      <c r="B11" s="755"/>
      <c r="C11" s="336" t="s">
        <v>606</v>
      </c>
      <c r="D11" s="401">
        <v>22.058708947729542</v>
      </c>
      <c r="E11" s="443">
        <v>10.206087230978</v>
      </c>
      <c r="F11" s="439">
        <v>23.119783219293499</v>
      </c>
      <c r="G11" s="439">
        <v>60.349892581121502</v>
      </c>
      <c r="H11" s="440">
        <v>6.3242369686085</v>
      </c>
      <c r="I11" s="466">
        <v>1723.4441905000001</v>
      </c>
      <c r="J11" s="359">
        <v>3904.1348337999898</v>
      </c>
      <c r="K11" s="359">
        <v>10190.900441899999</v>
      </c>
      <c r="L11" s="359">
        <v>1067.9035031999999</v>
      </c>
      <c r="M11" s="360">
        <v>16886.3829693999</v>
      </c>
      <c r="N11" s="443">
        <v>0.12937934899728201</v>
      </c>
      <c r="O11" s="439">
        <v>0.23766614669316199</v>
      </c>
      <c r="P11" s="439">
        <v>0.30127670000809198</v>
      </c>
      <c r="Q11" s="440">
        <v>0.173705607442144</v>
      </c>
    </row>
    <row r="12" spans="1:17" x14ac:dyDescent="0.25">
      <c r="A12" s="755"/>
      <c r="B12" s="756"/>
      <c r="C12" s="339" t="s">
        <v>607</v>
      </c>
      <c r="D12" s="407">
        <v>27.006051163384935</v>
      </c>
      <c r="E12" s="444">
        <v>5.4285098942414605</v>
      </c>
      <c r="F12" s="441">
        <v>15.371533094738199</v>
      </c>
      <c r="G12" s="441">
        <v>66.928651170404095</v>
      </c>
      <c r="H12" s="442">
        <v>12.2713058406166</v>
      </c>
      <c r="I12" s="467">
        <v>1122.2788611999999</v>
      </c>
      <c r="J12" s="361">
        <v>3177.86454219999</v>
      </c>
      <c r="K12" s="361">
        <v>13836.6082275997</v>
      </c>
      <c r="L12" s="361">
        <v>2536.9207728000001</v>
      </c>
      <c r="M12" s="362">
        <v>20673.672403799701</v>
      </c>
      <c r="N12" s="444">
        <v>6.4951366688619797E-2</v>
      </c>
      <c r="O12" s="441">
        <v>0.11578375743837399</v>
      </c>
      <c r="P12" s="441">
        <v>0.185822230885346</v>
      </c>
      <c r="Q12" s="442">
        <v>0.1413897608228</v>
      </c>
    </row>
    <row r="13" spans="1:17" x14ac:dyDescent="0.25">
      <c r="A13" s="755"/>
      <c r="B13" s="754" t="s">
        <v>608</v>
      </c>
      <c r="C13" s="332" t="s">
        <v>609</v>
      </c>
      <c r="D13" s="403">
        <v>26.696204606462874</v>
      </c>
      <c r="E13" s="460">
        <v>21.951928256504399</v>
      </c>
      <c r="F13" s="461">
        <v>33.558171379306202</v>
      </c>
      <c r="G13" s="461">
        <v>42.602363802723396</v>
      </c>
      <c r="H13" s="462">
        <v>1.8875365614677799</v>
      </c>
      <c r="I13" s="468">
        <v>4486.2144681</v>
      </c>
      <c r="J13" s="469">
        <v>6858.0982132000299</v>
      </c>
      <c r="K13" s="469">
        <v>8706.4154173000006</v>
      </c>
      <c r="L13" s="469">
        <v>385.75056760000001</v>
      </c>
      <c r="M13" s="470">
        <v>20436.478666200001</v>
      </c>
      <c r="N13" s="460">
        <v>0.188284092431525</v>
      </c>
      <c r="O13" s="461">
        <v>0.18465263165521101</v>
      </c>
      <c r="P13" s="461">
        <v>0.17286426764622201</v>
      </c>
      <c r="Q13" s="462">
        <v>7.9486383254056298E-2</v>
      </c>
    </row>
    <row r="14" spans="1:17" x14ac:dyDescent="0.25">
      <c r="A14" s="755"/>
      <c r="B14" s="755"/>
      <c r="C14" s="336" t="s">
        <v>239</v>
      </c>
      <c r="D14" s="401">
        <v>13.783689058260135</v>
      </c>
      <c r="E14" s="443">
        <v>19.823993014050203</v>
      </c>
      <c r="F14" s="439">
        <v>32.698707965991204</v>
      </c>
      <c r="G14" s="439">
        <v>45.452412539572002</v>
      </c>
      <c r="H14" s="440">
        <v>2.0248864803870599</v>
      </c>
      <c r="I14" s="466">
        <v>2091.7301011999998</v>
      </c>
      <c r="J14" s="359">
        <v>3450.3266060999899</v>
      </c>
      <c r="K14" s="359">
        <v>4795.9787353000002</v>
      </c>
      <c r="L14" s="359">
        <v>213.6542651</v>
      </c>
      <c r="M14" s="360">
        <v>10551.689707699999</v>
      </c>
      <c r="N14" s="443">
        <v>0.29766494421529399</v>
      </c>
      <c r="O14" s="439">
        <v>0.28679057373858102</v>
      </c>
      <c r="P14" s="439">
        <v>0.22525773776604199</v>
      </c>
      <c r="Q14" s="440">
        <v>7.4506776084242998E-2</v>
      </c>
    </row>
    <row r="15" spans="1:17" x14ac:dyDescent="0.25">
      <c r="A15" s="755"/>
      <c r="B15" s="755"/>
      <c r="C15" s="336" t="s">
        <v>401</v>
      </c>
      <c r="D15" s="401">
        <v>21.215391461001524</v>
      </c>
      <c r="E15" s="443">
        <v>10.2196703744898</v>
      </c>
      <c r="F15" s="439">
        <v>24.434527264635602</v>
      </c>
      <c r="G15" s="439">
        <v>59.952580712762405</v>
      </c>
      <c r="H15" s="440">
        <v>5.3932216481145199</v>
      </c>
      <c r="I15" s="466">
        <v>1659.7432787</v>
      </c>
      <c r="J15" s="359">
        <v>3968.3616297999902</v>
      </c>
      <c r="K15" s="359">
        <v>9736.7837922999497</v>
      </c>
      <c r="L15" s="359">
        <v>875.91786249999996</v>
      </c>
      <c r="M15" s="360">
        <v>16240.806563299901</v>
      </c>
      <c r="N15" s="443">
        <v>0.119610659392528</v>
      </c>
      <c r="O15" s="439">
        <v>0.254327164160501</v>
      </c>
      <c r="P15" s="439">
        <v>0.207184634957156</v>
      </c>
      <c r="Q15" s="440">
        <v>0.118426820649856</v>
      </c>
    </row>
    <row r="16" spans="1:17" x14ac:dyDescent="0.25">
      <c r="A16" s="755"/>
      <c r="B16" s="755"/>
      <c r="C16" s="336" t="s">
        <v>236</v>
      </c>
      <c r="D16" s="401">
        <v>18.576116614040572</v>
      </c>
      <c r="E16" s="443">
        <v>7.7315736735239602</v>
      </c>
      <c r="F16" s="439">
        <v>20.688148447317399</v>
      </c>
      <c r="G16" s="439">
        <v>64.036450166545805</v>
      </c>
      <c r="H16" s="440">
        <v>7.54382771261462</v>
      </c>
      <c r="I16" s="466">
        <v>1099.4870252000001</v>
      </c>
      <c r="J16" s="359">
        <v>2941.9221692000001</v>
      </c>
      <c r="K16" s="359">
        <v>9106.2185372999793</v>
      </c>
      <c r="L16" s="359">
        <v>1072.7611393</v>
      </c>
      <c r="M16" s="360">
        <v>14220.388870999999</v>
      </c>
      <c r="N16" s="443">
        <v>0.16909441909973899</v>
      </c>
      <c r="O16" s="439">
        <v>0.20536426868182797</v>
      </c>
      <c r="P16" s="439">
        <v>0.199638408669981</v>
      </c>
      <c r="Q16" s="440">
        <v>0.144067953692678</v>
      </c>
    </row>
    <row r="17" spans="1:17" x14ac:dyDescent="0.25">
      <c r="A17" s="756"/>
      <c r="B17" s="756"/>
      <c r="C17" s="339" t="s">
        <v>568</v>
      </c>
      <c r="D17" s="407">
        <v>19.728598260239462</v>
      </c>
      <c r="E17" s="444">
        <v>4.7202790274680195</v>
      </c>
      <c r="F17" s="441">
        <v>14.5557970636458</v>
      </c>
      <c r="G17" s="441">
        <v>67.738647952267101</v>
      </c>
      <c r="H17" s="442">
        <v>12.9852759566211</v>
      </c>
      <c r="I17" s="467">
        <v>712.90611679999995</v>
      </c>
      <c r="J17" s="361">
        <v>2198.3175858</v>
      </c>
      <c r="K17" s="361">
        <v>10230.301125899899</v>
      </c>
      <c r="L17" s="361">
        <v>1961.11179730001</v>
      </c>
      <c r="M17" s="362">
        <v>15102.6366257999</v>
      </c>
      <c r="N17" s="444">
        <v>0.136185976969462</v>
      </c>
      <c r="O17" s="441">
        <v>0.27789910190786599</v>
      </c>
      <c r="P17" s="441">
        <v>0.37630087178284199</v>
      </c>
      <c r="Q17" s="442">
        <v>0.16626169746671299</v>
      </c>
    </row>
    <row r="18" spans="1:17" x14ac:dyDescent="0.25">
      <c r="A18" s="755" t="s">
        <v>612</v>
      </c>
      <c r="B18" s="471" t="s">
        <v>202</v>
      </c>
      <c r="C18" s="329" t="s">
        <v>61</v>
      </c>
      <c r="D18" s="322" t="s">
        <v>61</v>
      </c>
      <c r="E18" s="475">
        <v>11.4842705736993</v>
      </c>
      <c r="F18" s="476">
        <v>11.6141407631221</v>
      </c>
      <c r="G18" s="476">
        <v>65.002401277540102</v>
      </c>
      <c r="H18" s="477">
        <v>11.8991873856263</v>
      </c>
      <c r="I18" s="472">
        <v>8756.7563130709896</v>
      </c>
      <c r="J18" s="473">
        <v>8855.7823325130103</v>
      </c>
      <c r="K18" s="473">
        <v>49564.330977663602</v>
      </c>
      <c r="L18" s="473">
        <v>9073.1303821879792</v>
      </c>
      <c r="M18" s="474">
        <v>76250.000005435606</v>
      </c>
      <c r="N18" s="475">
        <v>6.363294090828521E-2</v>
      </c>
      <c r="O18" s="476">
        <v>0.113114897505412</v>
      </c>
      <c r="P18" s="476">
        <v>8.7769434539844898E-2</v>
      </c>
      <c r="Q18" s="477">
        <v>6.8706892425602309E-2</v>
      </c>
    </row>
    <row r="19" spans="1:17" x14ac:dyDescent="0.25">
      <c r="A19" s="755"/>
      <c r="B19" s="754" t="s">
        <v>256</v>
      </c>
      <c r="C19" s="332" t="s">
        <v>257</v>
      </c>
      <c r="D19" s="403">
        <v>49.139605334123502</v>
      </c>
      <c r="E19" s="460">
        <v>12.610699335716898</v>
      </c>
      <c r="F19" s="461">
        <v>12.3314889034883</v>
      </c>
      <c r="G19" s="461">
        <v>65.013280242321599</v>
      </c>
      <c r="H19" s="462">
        <v>10.044531518476001</v>
      </c>
      <c r="I19" s="468">
        <v>4725.0965114629298</v>
      </c>
      <c r="J19" s="469">
        <v>4620.4792968132197</v>
      </c>
      <c r="K19" s="469">
        <v>24359.792862692299</v>
      </c>
      <c r="L19" s="469">
        <v>3763.5803989717601</v>
      </c>
      <c r="M19" s="470">
        <v>37468.949069940201</v>
      </c>
      <c r="N19" s="460">
        <v>9.2559281265811311E-2</v>
      </c>
      <c r="O19" s="461">
        <v>0.158548566055116</v>
      </c>
      <c r="P19" s="461">
        <v>0.16435092013129501</v>
      </c>
      <c r="Q19" s="462">
        <v>5.6233304451169794E-2</v>
      </c>
    </row>
    <row r="20" spans="1:17" x14ac:dyDescent="0.25">
      <c r="A20" s="755"/>
      <c r="B20" s="756"/>
      <c r="C20" s="339" t="s">
        <v>258</v>
      </c>
      <c r="D20" s="407">
        <v>50.860394665875319</v>
      </c>
      <c r="E20" s="444">
        <v>10.3959529315325</v>
      </c>
      <c r="F20" s="441">
        <v>10.921063079863801</v>
      </c>
      <c r="G20" s="441">
        <v>64.991890387126503</v>
      </c>
      <c r="H20" s="442">
        <v>13.691093601479501</v>
      </c>
      <c r="I20" s="467">
        <v>4031.65980160757</v>
      </c>
      <c r="J20" s="361">
        <v>4235.3030356993804</v>
      </c>
      <c r="K20" s="361">
        <v>25204.5381149717</v>
      </c>
      <c r="L20" s="361">
        <v>5309.5499832158903</v>
      </c>
      <c r="M20" s="362">
        <v>38781.050935494502</v>
      </c>
      <c r="N20" s="444">
        <v>7.3233290327540598E-2</v>
      </c>
      <c r="O20" s="441">
        <v>0.197319625855053</v>
      </c>
      <c r="P20" s="441">
        <v>0.15897637747596799</v>
      </c>
      <c r="Q20" s="442">
        <v>0.11343574845301099</v>
      </c>
    </row>
    <row r="21" spans="1:17" x14ac:dyDescent="0.25">
      <c r="A21" s="755"/>
      <c r="B21" s="754" t="s">
        <v>495</v>
      </c>
      <c r="C21" s="332" t="s">
        <v>488</v>
      </c>
      <c r="D21" s="403">
        <v>7.7728069228404211</v>
      </c>
      <c r="E21" s="460">
        <v>30.9215854922065</v>
      </c>
      <c r="F21" s="461">
        <v>20.978883537862998</v>
      </c>
      <c r="G21" s="461">
        <v>46.541145739300596</v>
      </c>
      <c r="H21" s="462">
        <v>1.5583852306291999</v>
      </c>
      <c r="I21" s="468">
        <v>1832.61421012041</v>
      </c>
      <c r="J21" s="469">
        <v>1243.376365349</v>
      </c>
      <c r="K21" s="469">
        <v>2758.4228185013999</v>
      </c>
      <c r="L21" s="469">
        <v>92.351885117499904</v>
      </c>
      <c r="M21" s="470">
        <v>5926.7652790883203</v>
      </c>
      <c r="N21" s="460">
        <v>0.31473033306056497</v>
      </c>
      <c r="O21" s="461">
        <v>0.34255198180827501</v>
      </c>
      <c r="P21" s="461">
        <v>0.45041897277046</v>
      </c>
      <c r="Q21" s="462">
        <v>9.3347189281890508E-2</v>
      </c>
    </row>
    <row r="22" spans="1:17" x14ac:dyDescent="0.25">
      <c r="A22" s="755"/>
      <c r="B22" s="755"/>
      <c r="C22" s="336" t="s">
        <v>605</v>
      </c>
      <c r="D22" s="401">
        <v>47.01440704128666</v>
      </c>
      <c r="E22" s="443">
        <v>13.7905079522912</v>
      </c>
      <c r="F22" s="439">
        <v>14.322025931038402</v>
      </c>
      <c r="G22" s="439">
        <v>64.997913772984802</v>
      </c>
      <c r="H22" s="440">
        <v>6.8895523436884902</v>
      </c>
      <c r="I22" s="466">
        <v>4943.6953094323599</v>
      </c>
      <c r="J22" s="359">
        <v>5134.2192984856501</v>
      </c>
      <c r="K22" s="359">
        <v>23300.755438132899</v>
      </c>
      <c r="L22" s="359">
        <v>2469.8153254856802</v>
      </c>
      <c r="M22" s="360">
        <v>35848.485371536597</v>
      </c>
      <c r="N22" s="443">
        <v>9.0148896567220999E-2</v>
      </c>
      <c r="O22" s="439">
        <v>0.17092233116129302</v>
      </c>
      <c r="P22" s="439">
        <v>0.148930375434768</v>
      </c>
      <c r="Q22" s="440">
        <v>7.040461663954059E-2</v>
      </c>
    </row>
    <row r="23" spans="1:17" x14ac:dyDescent="0.25">
      <c r="A23" s="755"/>
      <c r="B23" s="755"/>
      <c r="C23" s="336" t="s">
        <v>606</v>
      </c>
      <c r="D23" s="401">
        <v>21.339239935329289</v>
      </c>
      <c r="E23" s="443">
        <v>8.098901491822021</v>
      </c>
      <c r="F23" s="439">
        <v>9.0728434102010791</v>
      </c>
      <c r="G23" s="439">
        <v>68.286132918560412</v>
      </c>
      <c r="H23" s="440">
        <v>14.542122179414498</v>
      </c>
      <c r="I23" s="466">
        <v>1317.80284483831</v>
      </c>
      <c r="J23" s="359">
        <v>1476.2427654308001</v>
      </c>
      <c r="K23" s="359">
        <v>11110.953845845601</v>
      </c>
      <c r="L23" s="359">
        <v>2366.1709957337998</v>
      </c>
      <c r="M23" s="360">
        <v>16271.1704518485</v>
      </c>
      <c r="N23" s="443">
        <v>6.3092025754967904E-2</v>
      </c>
      <c r="O23" s="439">
        <v>0.25772543092585598</v>
      </c>
      <c r="P23" s="439">
        <v>0.31504561526719199</v>
      </c>
      <c r="Q23" s="440">
        <v>0.21362124445653299</v>
      </c>
    </row>
    <row r="24" spans="1:17" x14ac:dyDescent="0.25">
      <c r="A24" s="755"/>
      <c r="B24" s="756"/>
      <c r="C24" s="339" t="s">
        <v>607</v>
      </c>
      <c r="D24" s="407">
        <v>23.873546100544953</v>
      </c>
      <c r="E24" s="444">
        <v>3.6401876214742299</v>
      </c>
      <c r="F24" s="441">
        <v>5.5040602473932996</v>
      </c>
      <c r="G24" s="441">
        <v>68.086634816520899</v>
      </c>
      <c r="H24" s="442">
        <v>22.7691173146113</v>
      </c>
      <c r="I24" s="467">
        <v>662.64394867950102</v>
      </c>
      <c r="J24" s="361">
        <v>1001.9439032472</v>
      </c>
      <c r="K24" s="361">
        <v>12394.198875185901</v>
      </c>
      <c r="L24" s="361">
        <v>4144.7921758505399</v>
      </c>
      <c r="M24" s="362">
        <v>18203.5789029632</v>
      </c>
      <c r="N24" s="444">
        <v>0.11397133142080398</v>
      </c>
      <c r="O24" s="441">
        <v>0.131089321707996</v>
      </c>
      <c r="P24" s="441">
        <v>0.25472134499952903</v>
      </c>
      <c r="Q24" s="442">
        <v>0.22410811288937899</v>
      </c>
    </row>
    <row r="25" spans="1:17" x14ac:dyDescent="0.25">
      <c r="A25" s="755"/>
      <c r="B25" s="754" t="s">
        <v>608</v>
      </c>
      <c r="C25" s="332" t="s">
        <v>609</v>
      </c>
      <c r="D25" s="403">
        <v>20.305656622488478</v>
      </c>
      <c r="E25" s="460">
        <v>20.680175406383601</v>
      </c>
      <c r="F25" s="461">
        <v>16.952948836592199</v>
      </c>
      <c r="G25" s="461">
        <v>57.175786545812699</v>
      </c>
      <c r="H25" s="462">
        <v>5.1910892112066103</v>
      </c>
      <c r="I25" s="468">
        <v>3201.9332591303</v>
      </c>
      <c r="J25" s="469">
        <v>2624.8607486779101</v>
      </c>
      <c r="K25" s="469">
        <v>8852.5292567708093</v>
      </c>
      <c r="L25" s="469">
        <v>803.73991117220498</v>
      </c>
      <c r="M25" s="470">
        <v>15483.0631757512</v>
      </c>
      <c r="N25" s="460">
        <v>0.167611233701841</v>
      </c>
      <c r="O25" s="461">
        <v>0.29215807388054299</v>
      </c>
      <c r="P25" s="461">
        <v>0.30178962104344903</v>
      </c>
      <c r="Q25" s="462">
        <v>5.5814442894655904E-2</v>
      </c>
    </row>
    <row r="26" spans="1:17" x14ac:dyDescent="0.25">
      <c r="A26" s="755"/>
      <c r="B26" s="755"/>
      <c r="C26" s="336" t="s">
        <v>239</v>
      </c>
      <c r="D26" s="401">
        <v>19.778826895324986</v>
      </c>
      <c r="E26" s="443">
        <v>17.0673877335289</v>
      </c>
      <c r="F26" s="439">
        <v>15.998740156059</v>
      </c>
      <c r="G26" s="439">
        <v>61.331164056871103</v>
      </c>
      <c r="H26" s="440">
        <v>5.6027080535368698</v>
      </c>
      <c r="I26" s="466">
        <v>2573.9996523601098</v>
      </c>
      <c r="J26" s="359">
        <v>2412.8400567833</v>
      </c>
      <c r="K26" s="359">
        <v>9249.5443355264397</v>
      </c>
      <c r="L26" s="359">
        <v>844.97146409060497</v>
      </c>
      <c r="M26" s="360">
        <v>15081.3555087604</v>
      </c>
      <c r="N26" s="443">
        <v>0.17765494876455101</v>
      </c>
      <c r="O26" s="439">
        <v>0.24431230951567298</v>
      </c>
      <c r="P26" s="439">
        <v>0.265864474982279</v>
      </c>
      <c r="Q26" s="440">
        <v>7.2596007928649897E-2</v>
      </c>
    </row>
    <row r="27" spans="1:17" x14ac:dyDescent="0.25">
      <c r="A27" s="755"/>
      <c r="B27" s="755"/>
      <c r="C27" s="336" t="s">
        <v>401</v>
      </c>
      <c r="D27" s="401">
        <v>20.116117783067626</v>
      </c>
      <c r="E27" s="443">
        <v>9.7872265643680603</v>
      </c>
      <c r="F27" s="439">
        <v>11.1953840746529</v>
      </c>
      <c r="G27" s="439">
        <v>68.476353879637699</v>
      </c>
      <c r="H27" s="440">
        <v>10.541035481338499</v>
      </c>
      <c r="I27" s="466">
        <v>1501.2266932857001</v>
      </c>
      <c r="J27" s="359">
        <v>1717.1842148753999</v>
      </c>
      <c r="K27" s="359">
        <v>10503.2803144626</v>
      </c>
      <c r="L27" s="359">
        <v>1616.8485880588</v>
      </c>
      <c r="M27" s="360">
        <v>15338.5398106825</v>
      </c>
      <c r="N27" s="443">
        <v>0.13537594878742501</v>
      </c>
      <c r="O27" s="439">
        <v>0.17822096499842899</v>
      </c>
      <c r="P27" s="439">
        <v>0.18263798700679498</v>
      </c>
      <c r="Q27" s="440">
        <v>0.128200736668029</v>
      </c>
    </row>
    <row r="28" spans="1:17" x14ac:dyDescent="0.25">
      <c r="A28" s="755"/>
      <c r="B28" s="755"/>
      <c r="C28" s="336" t="s">
        <v>236</v>
      </c>
      <c r="D28" s="401">
        <v>20.210595581786141</v>
      </c>
      <c r="E28" s="443">
        <v>6.1289381486914607</v>
      </c>
      <c r="F28" s="439">
        <v>8.4258331958184698</v>
      </c>
      <c r="G28" s="439">
        <v>70.704123746685994</v>
      </c>
      <c r="H28" s="440">
        <v>14.741104908801999</v>
      </c>
      <c r="I28" s="466">
        <v>944.49812985810502</v>
      </c>
      <c r="J28" s="359">
        <v>1298.48928245411</v>
      </c>
      <c r="K28" s="359">
        <v>10895.908294806401</v>
      </c>
      <c r="L28" s="359">
        <v>2271.6834250919001</v>
      </c>
      <c r="M28" s="360">
        <v>15410.5791322105</v>
      </c>
      <c r="N28" s="443">
        <v>0.114519898509285</v>
      </c>
      <c r="O28" s="439">
        <v>0.25366996814413201</v>
      </c>
      <c r="P28" s="439">
        <v>0.27757807935934398</v>
      </c>
      <c r="Q28" s="440">
        <v>0.16031755826426999</v>
      </c>
    </row>
    <row r="29" spans="1:17" x14ac:dyDescent="0.25">
      <c r="A29" s="756"/>
      <c r="B29" s="756"/>
      <c r="C29" s="339" t="s">
        <v>568</v>
      </c>
      <c r="D29" s="407">
        <v>19.588803117333679</v>
      </c>
      <c r="E29" s="444">
        <v>3.5825028514913599</v>
      </c>
      <c r="F29" s="441">
        <v>5.3721513552925693</v>
      </c>
      <c r="G29" s="441">
        <v>67.372484310543697</v>
      </c>
      <c r="H29" s="442">
        <v>23.672861482668601</v>
      </c>
      <c r="I29" s="467">
        <v>535.09857843630004</v>
      </c>
      <c r="J29" s="361">
        <v>802.40802972190204</v>
      </c>
      <c r="K29" s="361">
        <v>10063.068776099401</v>
      </c>
      <c r="L29" s="361">
        <v>3535.8869937740601</v>
      </c>
      <c r="M29" s="362">
        <v>14936.4623780317</v>
      </c>
      <c r="N29" s="444">
        <v>9.7200565114827692E-2</v>
      </c>
      <c r="O29" s="441">
        <v>0.14781335043195501</v>
      </c>
      <c r="P29" s="441">
        <v>0.25735265520727701</v>
      </c>
      <c r="Q29" s="442">
        <v>0.20694126304466598</v>
      </c>
    </row>
    <row r="31" spans="1:17" x14ac:dyDescent="0.25">
      <c r="A31" s="324" t="s">
        <v>616</v>
      </c>
      <c r="F31" s="323"/>
      <c r="G31" s="323"/>
      <c r="H31" s="323"/>
    </row>
    <row r="32" spans="1:17" x14ac:dyDescent="0.25">
      <c r="E32" s="323"/>
      <c r="F32" s="323"/>
      <c r="G32" s="323"/>
      <c r="H32" s="323"/>
      <c r="O32" s="323"/>
      <c r="P32" s="323"/>
      <c r="Q32" s="323"/>
    </row>
    <row r="33" spans="5:17" x14ac:dyDescent="0.25">
      <c r="E33" s="323"/>
      <c r="F33" s="323"/>
      <c r="G33" s="323"/>
      <c r="H33" s="323"/>
      <c r="N33" s="323"/>
      <c r="O33" s="323"/>
      <c r="P33" s="323"/>
      <c r="Q33" s="323"/>
    </row>
    <row r="34" spans="5:17" x14ac:dyDescent="0.25">
      <c r="E34" s="323"/>
      <c r="F34" s="323"/>
      <c r="G34" s="323"/>
      <c r="H34" s="323"/>
      <c r="N34" s="323"/>
      <c r="O34" s="323"/>
      <c r="P34" s="323"/>
      <c r="Q34" s="323"/>
    </row>
    <row r="35" spans="5:17" x14ac:dyDescent="0.25">
      <c r="E35" s="323"/>
      <c r="F35" s="323"/>
      <c r="G35" s="323"/>
      <c r="H35" s="323"/>
      <c r="N35" s="323"/>
      <c r="O35" s="323"/>
      <c r="P35" s="323"/>
      <c r="Q35" s="323"/>
    </row>
    <row r="36" spans="5:17" x14ac:dyDescent="0.25">
      <c r="E36" s="323"/>
      <c r="F36" s="323"/>
      <c r="G36" s="323"/>
      <c r="H36" s="323"/>
      <c r="N36" s="323"/>
      <c r="O36" s="323"/>
      <c r="P36" s="323"/>
      <c r="Q36" s="323"/>
    </row>
    <row r="37" spans="5:17" x14ac:dyDescent="0.25">
      <c r="E37" s="323"/>
      <c r="F37" s="323"/>
      <c r="G37" s="323"/>
      <c r="H37" s="323"/>
      <c r="N37" s="323"/>
      <c r="O37" s="323"/>
      <c r="P37" s="323"/>
      <c r="Q37" s="323"/>
    </row>
    <row r="38" spans="5:17" x14ac:dyDescent="0.25">
      <c r="E38" s="323"/>
      <c r="F38" s="323"/>
      <c r="G38" s="323"/>
      <c r="H38" s="323"/>
      <c r="N38" s="323"/>
      <c r="O38" s="323"/>
      <c r="P38" s="323"/>
      <c r="Q38" s="323"/>
    </row>
    <row r="39" spans="5:17" x14ac:dyDescent="0.25">
      <c r="E39" s="323"/>
      <c r="F39" s="323"/>
      <c r="G39" s="323"/>
      <c r="H39" s="323"/>
      <c r="N39" s="323"/>
      <c r="O39" s="323"/>
      <c r="P39" s="323"/>
      <c r="Q39" s="323"/>
    </row>
    <row r="40" spans="5:17" x14ac:dyDescent="0.25">
      <c r="E40" s="323"/>
      <c r="F40" s="323"/>
      <c r="G40" s="323"/>
      <c r="H40" s="323"/>
      <c r="N40" s="323"/>
      <c r="O40" s="323"/>
      <c r="P40" s="323"/>
      <c r="Q40" s="323"/>
    </row>
    <row r="41" spans="5:17" x14ac:dyDescent="0.25">
      <c r="E41" s="323"/>
      <c r="F41" s="323"/>
      <c r="G41" s="323"/>
      <c r="H41" s="323"/>
      <c r="N41" s="323"/>
      <c r="O41" s="323"/>
      <c r="P41" s="323"/>
      <c r="Q41" s="323"/>
    </row>
    <row r="42" spans="5:17" x14ac:dyDescent="0.25">
      <c r="E42" s="323"/>
      <c r="F42" s="323"/>
      <c r="G42" s="323"/>
      <c r="H42" s="323"/>
      <c r="N42" s="323"/>
      <c r="O42" s="323"/>
      <c r="P42" s="323"/>
      <c r="Q42" s="323"/>
    </row>
    <row r="43" spans="5:17" x14ac:dyDescent="0.25">
      <c r="E43" s="323"/>
      <c r="F43" s="323"/>
      <c r="G43" s="323"/>
      <c r="H43" s="323"/>
      <c r="N43" s="323"/>
      <c r="O43" s="323"/>
      <c r="P43" s="323"/>
      <c r="Q43" s="323"/>
    </row>
    <row r="44" spans="5:17" x14ac:dyDescent="0.25">
      <c r="E44" s="323"/>
      <c r="F44" s="323"/>
      <c r="G44" s="323"/>
      <c r="H44" s="323"/>
      <c r="N44" s="323"/>
      <c r="O44" s="323"/>
      <c r="P44" s="323"/>
      <c r="Q44" s="323"/>
    </row>
    <row r="45" spans="5:17" x14ac:dyDescent="0.25">
      <c r="E45" s="323"/>
      <c r="F45" s="323"/>
      <c r="G45" s="323"/>
      <c r="H45" s="323"/>
      <c r="N45" s="323"/>
      <c r="O45" s="323"/>
      <c r="P45" s="323"/>
      <c r="Q45" s="323"/>
    </row>
    <row r="46" spans="5:17" x14ac:dyDescent="0.25">
      <c r="E46" s="323"/>
      <c r="F46" s="323"/>
      <c r="G46" s="323"/>
      <c r="H46" s="323"/>
      <c r="N46" s="323"/>
      <c r="O46" s="323"/>
      <c r="P46" s="323"/>
      <c r="Q46" s="323"/>
    </row>
    <row r="47" spans="5:17" x14ac:dyDescent="0.25">
      <c r="E47" s="323"/>
      <c r="F47" s="323"/>
      <c r="G47" s="323"/>
      <c r="H47" s="323"/>
      <c r="N47" s="323"/>
      <c r="O47" s="323"/>
      <c r="P47" s="323"/>
      <c r="Q47" s="323"/>
    </row>
    <row r="48" spans="5:17" x14ac:dyDescent="0.25">
      <c r="E48" s="323"/>
      <c r="F48" s="323"/>
      <c r="G48" s="323"/>
      <c r="H48" s="323"/>
      <c r="N48" s="323"/>
      <c r="O48" s="323"/>
      <c r="P48" s="323"/>
      <c r="Q48" s="323"/>
    </row>
    <row r="49" spans="5:17" x14ac:dyDescent="0.25">
      <c r="E49" s="323"/>
      <c r="F49" s="323"/>
      <c r="G49" s="323"/>
      <c r="H49" s="323"/>
      <c r="N49" s="323"/>
      <c r="O49" s="323"/>
      <c r="P49" s="323"/>
      <c r="Q49" s="323"/>
    </row>
    <row r="50" spans="5:17" x14ac:dyDescent="0.25">
      <c r="E50" s="323"/>
      <c r="F50" s="323"/>
      <c r="G50" s="323"/>
      <c r="H50" s="323"/>
      <c r="N50" s="323"/>
      <c r="O50" s="323"/>
      <c r="P50" s="323"/>
      <c r="Q50" s="323"/>
    </row>
    <row r="51" spans="5:17" x14ac:dyDescent="0.25">
      <c r="E51" s="323"/>
      <c r="F51" s="323"/>
      <c r="G51" s="323"/>
      <c r="H51" s="323"/>
      <c r="N51" s="323"/>
      <c r="O51" s="323"/>
      <c r="P51" s="323"/>
      <c r="Q51" s="323"/>
    </row>
    <row r="52" spans="5:17" x14ac:dyDescent="0.25">
      <c r="E52" s="323"/>
      <c r="F52" s="323"/>
      <c r="G52" s="323"/>
      <c r="H52" s="323"/>
      <c r="N52" s="323"/>
      <c r="O52" s="323"/>
      <c r="P52" s="323"/>
      <c r="Q52" s="323"/>
    </row>
    <row r="53" spans="5:17" x14ac:dyDescent="0.25">
      <c r="E53" s="323"/>
      <c r="F53" s="323"/>
      <c r="G53" s="323"/>
      <c r="H53" s="323"/>
      <c r="N53" s="323"/>
      <c r="O53" s="323"/>
      <c r="P53" s="323"/>
      <c r="Q53" s="323"/>
    </row>
    <row r="54" spans="5:17" x14ac:dyDescent="0.25">
      <c r="E54" s="323"/>
      <c r="F54" s="323"/>
      <c r="G54" s="323"/>
      <c r="H54" s="323"/>
      <c r="N54" s="323"/>
      <c r="O54" s="323"/>
      <c r="P54" s="323"/>
      <c r="Q54" s="323"/>
    </row>
    <row r="55" spans="5:17" x14ac:dyDescent="0.25">
      <c r="N55" s="323"/>
      <c r="O55" s="323"/>
      <c r="P55" s="323"/>
      <c r="Q55" s="323"/>
    </row>
    <row r="56" spans="5:17" x14ac:dyDescent="0.25">
      <c r="N56" s="323"/>
      <c r="O56" s="323"/>
      <c r="P56" s="323"/>
      <c r="Q56" s="323"/>
    </row>
  </sheetData>
  <mergeCells count="15">
    <mergeCell ref="A18:A29"/>
    <mergeCell ref="B19:B20"/>
    <mergeCell ref="B21:B24"/>
    <mergeCell ref="B25:B29"/>
    <mergeCell ref="D4:D5"/>
    <mergeCell ref="C4:C5"/>
    <mergeCell ref="B4:B5"/>
    <mergeCell ref="A4:A5"/>
    <mergeCell ref="E4:H4"/>
    <mergeCell ref="I4:M4"/>
    <mergeCell ref="N4:Q4"/>
    <mergeCell ref="A6:A17"/>
    <mergeCell ref="B7:B8"/>
    <mergeCell ref="B9:B12"/>
    <mergeCell ref="B13:B17"/>
  </mergeCell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baseColWidth="10" defaultRowHeight="15" x14ac:dyDescent="0.25"/>
  <cols>
    <col min="1" max="1" width="16.42578125" customWidth="1"/>
    <col min="2" max="2" width="18.28515625" customWidth="1"/>
    <col min="3" max="3" width="25.7109375" customWidth="1"/>
    <col min="4" max="4" width="19.140625" customWidth="1"/>
    <col min="5" max="17" width="14.7109375" customWidth="1"/>
  </cols>
  <sheetData>
    <row r="1" spans="1:17" x14ac:dyDescent="0.25">
      <c r="A1" s="5" t="s">
        <v>442</v>
      </c>
    </row>
    <row r="2" spans="1:17" x14ac:dyDescent="0.25">
      <c r="A2" s="8" t="s">
        <v>441</v>
      </c>
    </row>
    <row r="4" spans="1:17" x14ac:dyDescent="0.25">
      <c r="A4" s="640" t="s">
        <v>602</v>
      </c>
      <c r="B4" s="674" t="s">
        <v>603</v>
      </c>
      <c r="C4" s="641" t="s">
        <v>604</v>
      </c>
      <c r="D4" s="757" t="s">
        <v>63</v>
      </c>
      <c r="E4" s="660" t="s">
        <v>610</v>
      </c>
      <c r="F4" s="638"/>
      <c r="G4" s="638"/>
      <c r="H4" s="639"/>
      <c r="I4" s="660" t="s">
        <v>66</v>
      </c>
      <c r="J4" s="638"/>
      <c r="K4" s="638"/>
      <c r="L4" s="638"/>
      <c r="M4" s="639"/>
      <c r="N4" s="660" t="s">
        <v>613</v>
      </c>
      <c r="O4" s="638"/>
      <c r="P4" s="638"/>
      <c r="Q4" s="639"/>
    </row>
    <row r="5" spans="1:17" ht="15.75" customHeight="1" x14ac:dyDescent="0.25">
      <c r="A5" s="644"/>
      <c r="B5" s="742"/>
      <c r="C5" s="645"/>
      <c r="D5" s="758"/>
      <c r="E5" s="330" t="s">
        <v>29</v>
      </c>
      <c r="F5" s="331" t="s">
        <v>30</v>
      </c>
      <c r="G5" s="331" t="s">
        <v>31</v>
      </c>
      <c r="H5" s="332" t="s">
        <v>32</v>
      </c>
      <c r="I5" s="330" t="s">
        <v>29</v>
      </c>
      <c r="J5" s="331" t="s">
        <v>30</v>
      </c>
      <c r="K5" s="331" t="s">
        <v>31</v>
      </c>
      <c r="L5" s="331" t="s">
        <v>32</v>
      </c>
      <c r="M5" s="332" t="s">
        <v>202</v>
      </c>
      <c r="N5" s="330" t="s">
        <v>29</v>
      </c>
      <c r="O5" s="331" t="s">
        <v>30</v>
      </c>
      <c r="P5" s="331" t="s">
        <v>31</v>
      </c>
      <c r="Q5" s="332" t="s">
        <v>32</v>
      </c>
    </row>
    <row r="6" spans="1:17" x14ac:dyDescent="0.25">
      <c r="A6" s="754" t="s">
        <v>614</v>
      </c>
      <c r="B6" s="471" t="s">
        <v>202</v>
      </c>
      <c r="C6" s="329" t="s">
        <v>61</v>
      </c>
      <c r="D6" s="569" t="s">
        <v>61</v>
      </c>
      <c r="E6" s="475">
        <v>16.5514638685645</v>
      </c>
      <c r="F6" s="476">
        <v>28.027596452776798</v>
      </c>
      <c r="G6" s="476">
        <v>48.767531725156196</v>
      </c>
      <c r="H6" s="477">
        <v>6.6534079534922395</v>
      </c>
      <c r="I6" s="472">
        <v>12713.180285100199</v>
      </c>
      <c r="J6" s="473">
        <v>21527.998338499299</v>
      </c>
      <c r="K6" s="473">
        <v>37458.343733497699</v>
      </c>
      <c r="L6" s="473">
        <v>5110.4830058999996</v>
      </c>
      <c r="M6" s="474">
        <v>76810.005362997195</v>
      </c>
      <c r="N6" s="475">
        <v>5.5897526120023903E-2</v>
      </c>
      <c r="O6" s="476">
        <v>0.129398063168782</v>
      </c>
      <c r="P6" s="476">
        <v>8.4478931635245197E-2</v>
      </c>
      <c r="Q6" s="477">
        <v>5.7967367433111303E-2</v>
      </c>
    </row>
    <row r="7" spans="1:17" x14ac:dyDescent="0.25">
      <c r="A7" s="755"/>
      <c r="B7" s="754" t="s">
        <v>256</v>
      </c>
      <c r="C7" s="332" t="s">
        <v>257</v>
      </c>
      <c r="D7" s="403">
        <v>49.887626239458015</v>
      </c>
      <c r="E7" s="460">
        <v>12.482023239731999</v>
      </c>
      <c r="F7" s="461">
        <v>25.6013980840243</v>
      </c>
      <c r="G7" s="461">
        <v>53.366638974359105</v>
      </c>
      <c r="H7" s="462">
        <v>8.5499397018901995</v>
      </c>
      <c r="I7" s="468">
        <v>4782.9475899999698</v>
      </c>
      <c r="J7" s="469">
        <v>9810.1199553000806</v>
      </c>
      <c r="K7" s="469">
        <v>20449.396092799601</v>
      </c>
      <c r="L7" s="469">
        <v>3276.2247518999902</v>
      </c>
      <c r="M7" s="470">
        <v>38318.688389999697</v>
      </c>
      <c r="N7" s="460">
        <v>0.10751820748900101</v>
      </c>
      <c r="O7" s="461">
        <v>0.166471626588646</v>
      </c>
      <c r="P7" s="461">
        <v>0.14682005388035799</v>
      </c>
      <c r="Q7" s="462">
        <v>0.11507216071830501</v>
      </c>
    </row>
    <row r="8" spans="1:17" x14ac:dyDescent="0.25">
      <c r="A8" s="755"/>
      <c r="B8" s="756"/>
      <c r="C8" s="339" t="s">
        <v>258</v>
      </c>
      <c r="D8" s="407">
        <v>50.112373760545637</v>
      </c>
      <c r="E8" s="444">
        <v>20.602653582010099</v>
      </c>
      <c r="F8" s="441">
        <v>30.442913635354401</v>
      </c>
      <c r="G8" s="441">
        <v>44.1890508777146</v>
      </c>
      <c r="H8" s="442">
        <v>4.7653819049288</v>
      </c>
      <c r="I8" s="467">
        <v>7930.2326951000696</v>
      </c>
      <c r="J8" s="361">
        <v>11717.878383200101</v>
      </c>
      <c r="K8" s="361">
        <v>17008.9476407002</v>
      </c>
      <c r="L8" s="361">
        <v>1834.2582540000001</v>
      </c>
      <c r="M8" s="362">
        <v>38491.316973000299</v>
      </c>
      <c r="N8" s="444">
        <v>0.10345983134694499</v>
      </c>
      <c r="O8" s="441">
        <v>0.21040305048753102</v>
      </c>
      <c r="P8" s="441">
        <v>0.146721359158203</v>
      </c>
      <c r="Q8" s="442">
        <v>4.8143038898977697E-2</v>
      </c>
    </row>
    <row r="9" spans="1:17" x14ac:dyDescent="0.25">
      <c r="A9" s="755"/>
      <c r="B9" s="754" t="s">
        <v>495</v>
      </c>
      <c r="C9" s="332" t="s">
        <v>488</v>
      </c>
      <c r="D9" s="403">
        <v>8.8208260777754397</v>
      </c>
      <c r="E9" s="460">
        <v>37.697811320857497</v>
      </c>
      <c r="F9" s="461">
        <v>35.528955660318204</v>
      </c>
      <c r="G9" s="461">
        <v>25.881360167886903</v>
      </c>
      <c r="H9" s="462">
        <v>0.89187285093627588</v>
      </c>
      <c r="I9" s="468">
        <v>2554.0903332999801</v>
      </c>
      <c r="J9" s="469">
        <v>2407.1901828999898</v>
      </c>
      <c r="K9" s="469">
        <v>1753.5714556</v>
      </c>
      <c r="L9" s="469">
        <v>60.425011599999998</v>
      </c>
      <c r="M9" s="470">
        <v>6775.27698339997</v>
      </c>
      <c r="N9" s="460">
        <v>0.31093657524123103</v>
      </c>
      <c r="O9" s="461">
        <v>0.40313584235544003</v>
      </c>
      <c r="P9" s="461">
        <v>0.39159964242418005</v>
      </c>
      <c r="Q9" s="462">
        <v>0.11093538733122001</v>
      </c>
    </row>
    <row r="10" spans="1:17" x14ac:dyDescent="0.25">
      <c r="A10" s="755"/>
      <c r="B10" s="755"/>
      <c r="C10" s="336" t="s">
        <v>605</v>
      </c>
      <c r="D10" s="401">
        <v>38.724584897411276</v>
      </c>
      <c r="E10" s="443">
        <v>19.100234060699901</v>
      </c>
      <c r="F10" s="439">
        <v>33.223691799849099</v>
      </c>
      <c r="G10" s="439">
        <v>44.3024746441926</v>
      </c>
      <c r="H10" s="440">
        <v>3.3735994952667401</v>
      </c>
      <c r="I10" s="466">
        <v>5681.2553273999802</v>
      </c>
      <c r="J10" s="359">
        <v>9882.1594087000194</v>
      </c>
      <c r="K10" s="359">
        <v>13177.499539099999</v>
      </c>
      <c r="L10" s="359">
        <v>1003.4414613</v>
      </c>
      <c r="M10" s="360">
        <v>29744.355736500002</v>
      </c>
      <c r="N10" s="443">
        <v>0.10403365870131701</v>
      </c>
      <c r="O10" s="439">
        <v>0.243266111519472</v>
      </c>
      <c r="P10" s="439">
        <v>0.172586527606548</v>
      </c>
      <c r="Q10" s="440">
        <v>9.9962750503127987E-2</v>
      </c>
    </row>
    <row r="11" spans="1:17" x14ac:dyDescent="0.25">
      <c r="A11" s="755"/>
      <c r="B11" s="755"/>
      <c r="C11" s="336" t="s">
        <v>606</v>
      </c>
      <c r="D11" s="401">
        <v>24.705202947611976</v>
      </c>
      <c r="E11" s="443">
        <v>13.9656776291874</v>
      </c>
      <c r="F11" s="439">
        <v>27.396243234161599</v>
      </c>
      <c r="G11" s="439">
        <v>52.677122643635499</v>
      </c>
      <c r="H11" s="440">
        <v>5.9609564930165302</v>
      </c>
      <c r="I11" s="466">
        <v>2650.1477170999801</v>
      </c>
      <c r="J11" s="359">
        <v>5198.7854580999801</v>
      </c>
      <c r="K11" s="359">
        <v>9995.9610844000908</v>
      </c>
      <c r="L11" s="359">
        <v>1131.1734494</v>
      </c>
      <c r="M11" s="360">
        <v>18976.067709000101</v>
      </c>
      <c r="N11" s="443">
        <v>0.17121948093933198</v>
      </c>
      <c r="O11" s="439">
        <v>0.25320138391679003</v>
      </c>
      <c r="P11" s="439">
        <v>0.27675026382370499</v>
      </c>
      <c r="Q11" s="440">
        <v>8.7519934409283601E-2</v>
      </c>
    </row>
    <row r="12" spans="1:17" x14ac:dyDescent="0.25">
      <c r="A12" s="755"/>
      <c r="B12" s="756"/>
      <c r="C12" s="339" t="s">
        <v>607</v>
      </c>
      <c r="D12" s="407">
        <v>27.749386077205184</v>
      </c>
      <c r="E12" s="444">
        <v>8.5747525030696607</v>
      </c>
      <c r="F12" s="441">
        <v>18.953837267615501</v>
      </c>
      <c r="G12" s="441">
        <v>58.7929428708998</v>
      </c>
      <c r="H12" s="442">
        <v>13.678467358416299</v>
      </c>
      <c r="I12" s="467">
        <v>1827.6869073</v>
      </c>
      <c r="J12" s="361">
        <v>4039.8632887999502</v>
      </c>
      <c r="K12" s="361">
        <v>12531.3116544002</v>
      </c>
      <c r="L12" s="361">
        <v>2915.4430836000001</v>
      </c>
      <c r="M12" s="362">
        <v>21314.304934100099</v>
      </c>
      <c r="N12" s="444">
        <v>0.18044914111225199</v>
      </c>
      <c r="O12" s="441">
        <v>0.245172817423775</v>
      </c>
      <c r="P12" s="441">
        <v>0.276523207017425</v>
      </c>
      <c r="Q12" s="442">
        <v>0.177010056959822</v>
      </c>
    </row>
    <row r="13" spans="1:17" x14ac:dyDescent="0.25">
      <c r="A13" s="755"/>
      <c r="B13" s="754" t="s">
        <v>608</v>
      </c>
      <c r="C13" s="332" t="s">
        <v>609</v>
      </c>
      <c r="D13" s="403">
        <v>24.165356947419063</v>
      </c>
      <c r="E13" s="460">
        <v>27.496294190715698</v>
      </c>
      <c r="F13" s="461">
        <v>34.935626822101</v>
      </c>
      <c r="G13" s="461">
        <v>35.581856327930801</v>
      </c>
      <c r="H13" s="462">
        <v>1.9862226592540202</v>
      </c>
      <c r="I13" s="468">
        <v>5103.7119564999703</v>
      </c>
      <c r="J13" s="469">
        <v>6484.5360437000199</v>
      </c>
      <c r="K13" s="469">
        <v>6604.4938890000203</v>
      </c>
      <c r="L13" s="469">
        <v>368.67007810000001</v>
      </c>
      <c r="M13" s="470">
        <v>18561.411967299999</v>
      </c>
      <c r="N13" s="460">
        <v>0.18408453679057299</v>
      </c>
      <c r="O13" s="461">
        <v>0.21839373142628202</v>
      </c>
      <c r="P13" s="461">
        <v>0.13550215284598599</v>
      </c>
      <c r="Q13" s="462">
        <v>9.2455677249924095E-2</v>
      </c>
    </row>
    <row r="14" spans="1:17" x14ac:dyDescent="0.25">
      <c r="A14" s="755"/>
      <c r="B14" s="755"/>
      <c r="C14" s="336" t="s">
        <v>239</v>
      </c>
      <c r="D14" s="401">
        <v>19.534483631644438</v>
      </c>
      <c r="E14" s="443">
        <v>22.287788713638999</v>
      </c>
      <c r="F14" s="439">
        <v>33.771519392284802</v>
      </c>
      <c r="G14" s="439">
        <v>41.024450460515496</v>
      </c>
      <c r="H14" s="440">
        <v>2.9162414335589899</v>
      </c>
      <c r="I14" s="466">
        <v>3344.1596206999602</v>
      </c>
      <c r="J14" s="359">
        <v>5067.2462471999797</v>
      </c>
      <c r="K14" s="359">
        <v>6155.4646885000002</v>
      </c>
      <c r="L14" s="359">
        <v>437.56736869999997</v>
      </c>
      <c r="M14" s="360">
        <v>15004.437925099901</v>
      </c>
      <c r="N14" s="443">
        <v>0.143880465226148</v>
      </c>
      <c r="O14" s="439">
        <v>0.24299880864391099</v>
      </c>
      <c r="P14" s="439">
        <v>0.24204170768991401</v>
      </c>
      <c r="Q14" s="440">
        <v>0.10794397098530301</v>
      </c>
    </row>
    <row r="15" spans="1:17" x14ac:dyDescent="0.25">
      <c r="A15" s="755"/>
      <c r="B15" s="755"/>
      <c r="C15" s="336" t="s">
        <v>401</v>
      </c>
      <c r="D15" s="401">
        <v>18.024393975982626</v>
      </c>
      <c r="E15" s="443">
        <v>12.693056705943</v>
      </c>
      <c r="F15" s="439">
        <v>27.503053834023998</v>
      </c>
      <c r="G15" s="439">
        <v>53.772924754553998</v>
      </c>
      <c r="H15" s="440">
        <v>6.0309647054786604</v>
      </c>
      <c r="I15" s="466">
        <v>1757.2865483999999</v>
      </c>
      <c r="J15" s="359">
        <v>3807.6867312999598</v>
      </c>
      <c r="K15" s="359">
        <v>7444.6128256000502</v>
      </c>
      <c r="L15" s="359">
        <v>834.95187429999999</v>
      </c>
      <c r="M15" s="360">
        <v>13844.5379796</v>
      </c>
      <c r="N15" s="443">
        <v>0.204345831103244</v>
      </c>
      <c r="O15" s="439">
        <v>0.42232646565091897</v>
      </c>
      <c r="P15" s="439">
        <v>0.26280407431980696</v>
      </c>
      <c r="Q15" s="440">
        <v>0.12389930704508399</v>
      </c>
    </row>
    <row r="16" spans="1:17" x14ac:dyDescent="0.25">
      <c r="A16" s="755"/>
      <c r="B16" s="755"/>
      <c r="C16" s="336" t="s">
        <v>236</v>
      </c>
      <c r="D16" s="401">
        <v>18.257053617204434</v>
      </c>
      <c r="E16" s="443">
        <v>10.7066991063523</v>
      </c>
      <c r="F16" s="439">
        <v>24.970844304315701</v>
      </c>
      <c r="G16" s="439">
        <v>55.925835992738605</v>
      </c>
      <c r="H16" s="440">
        <v>8.3966205965924807</v>
      </c>
      <c r="I16" s="466">
        <v>1501.4196059999999</v>
      </c>
      <c r="J16" s="359">
        <v>3501.7441888999701</v>
      </c>
      <c r="K16" s="359">
        <v>7842.6081287000497</v>
      </c>
      <c r="L16" s="359">
        <v>1177.4719388999999</v>
      </c>
      <c r="M16" s="360">
        <v>14023.2438625</v>
      </c>
      <c r="N16" s="443">
        <v>0.14705207822087499</v>
      </c>
      <c r="O16" s="439">
        <v>0.26285882383264303</v>
      </c>
      <c r="P16" s="439">
        <v>0.31154909014895599</v>
      </c>
      <c r="Q16" s="440">
        <v>0.16121569910349701</v>
      </c>
    </row>
    <row r="17" spans="1:17" x14ac:dyDescent="0.25">
      <c r="A17" s="756"/>
      <c r="B17" s="756"/>
      <c r="C17" s="339" t="s">
        <v>568</v>
      </c>
      <c r="D17" s="407">
        <v>20.018711827753087</v>
      </c>
      <c r="E17" s="444">
        <v>6.5464072249330192</v>
      </c>
      <c r="F17" s="441">
        <v>17.343295244000998</v>
      </c>
      <c r="G17" s="441">
        <v>61.205463506579605</v>
      </c>
      <c r="H17" s="442">
        <v>14.904834024485099</v>
      </c>
      <c r="I17" s="467">
        <v>1006.6025535</v>
      </c>
      <c r="J17" s="361">
        <v>2666.78512739999</v>
      </c>
      <c r="K17" s="361">
        <v>9411.1642017000795</v>
      </c>
      <c r="L17" s="361">
        <v>2291.8217459000002</v>
      </c>
      <c r="M17" s="362">
        <v>15376.3736285001</v>
      </c>
      <c r="N17" s="444">
        <v>0.125665180277484</v>
      </c>
      <c r="O17" s="441">
        <v>0.27572232992934198</v>
      </c>
      <c r="P17" s="441">
        <v>0.23521704966804302</v>
      </c>
      <c r="Q17" s="442">
        <v>0.188338067177206</v>
      </c>
    </row>
    <row r="18" spans="1:17" x14ac:dyDescent="0.25">
      <c r="A18" s="755" t="s">
        <v>615</v>
      </c>
      <c r="B18" s="471" t="s">
        <v>202</v>
      </c>
      <c r="C18" s="329" t="s">
        <v>61</v>
      </c>
      <c r="D18" s="570" t="s">
        <v>61</v>
      </c>
      <c r="E18" s="475">
        <v>14.720295046180501</v>
      </c>
      <c r="F18" s="476">
        <v>27.040117415390103</v>
      </c>
      <c r="G18" s="476">
        <v>52.077309956827797</v>
      </c>
      <c r="H18" s="477">
        <v>6.1622775816087803</v>
      </c>
      <c r="I18" s="472">
        <v>11306.659010200099</v>
      </c>
      <c r="J18" s="473">
        <v>20769.514894398701</v>
      </c>
      <c r="K18" s="473">
        <v>40000.583140698298</v>
      </c>
      <c r="L18" s="473">
        <v>4733.2455716999802</v>
      </c>
      <c r="M18" s="474">
        <v>76810.002616997095</v>
      </c>
      <c r="N18" s="475">
        <v>9.2089433586796901E-2</v>
      </c>
      <c r="O18" s="476">
        <v>0.13477264737017999</v>
      </c>
      <c r="P18" s="476">
        <v>0.117896935667734</v>
      </c>
      <c r="Q18" s="477">
        <v>4.0423116339721801E-2</v>
      </c>
    </row>
    <row r="19" spans="1:17" x14ac:dyDescent="0.25">
      <c r="A19" s="755"/>
      <c r="B19" s="754" t="s">
        <v>256</v>
      </c>
      <c r="C19" s="332" t="s">
        <v>257</v>
      </c>
      <c r="D19" s="403">
        <v>49.185304979588331</v>
      </c>
      <c r="E19" s="460">
        <v>14.941714593060201</v>
      </c>
      <c r="F19" s="461">
        <v>28.068436562295801</v>
      </c>
      <c r="G19" s="461">
        <v>51.785254318682192</v>
      </c>
      <c r="H19" s="462">
        <v>5.2045945259611699</v>
      </c>
      <c r="I19" s="468">
        <v>5644.86532599987</v>
      </c>
      <c r="J19" s="469">
        <v>10604.0403408</v>
      </c>
      <c r="K19" s="469">
        <v>19564.0724282999</v>
      </c>
      <c r="L19" s="469">
        <v>1966.2559469</v>
      </c>
      <c r="M19" s="470">
        <v>37779.2340419998</v>
      </c>
      <c r="N19" s="460">
        <v>0.13438747870600901</v>
      </c>
      <c r="O19" s="461">
        <v>0.188581263282845</v>
      </c>
      <c r="P19" s="461">
        <v>0.15694819096054</v>
      </c>
      <c r="Q19" s="462">
        <v>8.2475232491416195E-2</v>
      </c>
    </row>
    <row r="20" spans="1:17" x14ac:dyDescent="0.25">
      <c r="A20" s="755"/>
      <c r="B20" s="756"/>
      <c r="C20" s="339" t="s">
        <v>258</v>
      </c>
      <c r="D20" s="407">
        <v>50.814695020414533</v>
      </c>
      <c r="E20" s="444">
        <v>14.505975390467599</v>
      </c>
      <c r="F20" s="441">
        <v>26.044771662813698</v>
      </c>
      <c r="G20" s="441">
        <v>52.360000734111701</v>
      </c>
      <c r="H20" s="442">
        <v>7.0892522126051292</v>
      </c>
      <c r="I20" s="467">
        <v>5661.7936841998799</v>
      </c>
      <c r="J20" s="361">
        <v>10165.474553600099</v>
      </c>
      <c r="K20" s="361">
        <v>20436.510712399599</v>
      </c>
      <c r="L20" s="361">
        <v>2766.98962479999</v>
      </c>
      <c r="M20" s="362">
        <v>39030.7685749995</v>
      </c>
      <c r="N20" s="444">
        <v>0.12043192541946302</v>
      </c>
      <c r="O20" s="441">
        <v>0.17624222820046101</v>
      </c>
      <c r="P20" s="441">
        <v>0.13739283334022101</v>
      </c>
      <c r="Q20" s="442">
        <v>5.8886404492350893E-2</v>
      </c>
    </row>
    <row r="21" spans="1:17" x14ac:dyDescent="0.25">
      <c r="A21" s="755"/>
      <c r="B21" s="754" t="s">
        <v>495</v>
      </c>
      <c r="C21" s="332" t="s">
        <v>488</v>
      </c>
      <c r="D21" s="403">
        <v>8.3273314991198362</v>
      </c>
      <c r="E21" s="460">
        <v>33.651777461553998</v>
      </c>
      <c r="F21" s="461">
        <v>36.949694197372501</v>
      </c>
      <c r="G21" s="461">
        <v>28.481860008873898</v>
      </c>
      <c r="H21" s="462">
        <v>0.91666833220129196</v>
      </c>
      <c r="I21" s="468">
        <v>2152.4119658999798</v>
      </c>
      <c r="J21" s="469">
        <v>2363.4559371999999</v>
      </c>
      <c r="K21" s="469">
        <v>1821.7309226999901</v>
      </c>
      <c r="L21" s="469">
        <v>58.624716599999999</v>
      </c>
      <c r="M21" s="470">
        <v>6396.22354239997</v>
      </c>
      <c r="N21" s="460">
        <v>0.33319506036166102</v>
      </c>
      <c r="O21" s="461">
        <v>0.40480385969461802</v>
      </c>
      <c r="P21" s="461">
        <v>0.35746769931317601</v>
      </c>
      <c r="Q21" s="462">
        <v>0.10551041946082701</v>
      </c>
    </row>
    <row r="22" spans="1:17" x14ac:dyDescent="0.25">
      <c r="A22" s="755"/>
      <c r="B22" s="755"/>
      <c r="C22" s="336" t="s">
        <v>605</v>
      </c>
      <c r="D22" s="401">
        <v>37.927637496334633</v>
      </c>
      <c r="E22" s="443">
        <v>17.769924162849399</v>
      </c>
      <c r="F22" s="439">
        <v>32.169515933811596</v>
      </c>
      <c r="G22" s="439">
        <v>47.070595924435096</v>
      </c>
      <c r="H22" s="440">
        <v>2.9899639789101502</v>
      </c>
      <c r="I22" s="466">
        <v>5176.7881903999196</v>
      </c>
      <c r="J22" s="359">
        <v>9371.6728550999997</v>
      </c>
      <c r="K22" s="359">
        <v>13712.7175498999</v>
      </c>
      <c r="L22" s="359">
        <v>871.04075810000097</v>
      </c>
      <c r="M22" s="360">
        <v>29132.2193534998</v>
      </c>
      <c r="N22" s="443">
        <v>0.17687736102027302</v>
      </c>
      <c r="O22" s="439">
        <v>0.22963985388355601</v>
      </c>
      <c r="P22" s="439">
        <v>0.22504495383131501</v>
      </c>
      <c r="Q22" s="440">
        <v>5.5245990320867806E-2</v>
      </c>
    </row>
    <row r="23" spans="1:17" x14ac:dyDescent="0.25">
      <c r="A23" s="755"/>
      <c r="B23" s="755"/>
      <c r="C23" s="336" t="s">
        <v>606</v>
      </c>
      <c r="D23" s="401">
        <v>25.139328564125119</v>
      </c>
      <c r="E23" s="443">
        <v>12.0563708028092</v>
      </c>
      <c r="F23" s="439">
        <v>26.251410939233999</v>
      </c>
      <c r="G23" s="439">
        <v>55.681009340847901</v>
      </c>
      <c r="H23" s="440">
        <v>6.0112089171118699</v>
      </c>
      <c r="I23" s="466">
        <v>2328.0193590999902</v>
      </c>
      <c r="J23" s="359">
        <v>5069.06235929996</v>
      </c>
      <c r="K23" s="359">
        <v>10751.7161815</v>
      </c>
      <c r="L23" s="359">
        <v>1160.7210281</v>
      </c>
      <c r="M23" s="360">
        <v>19309.518928000001</v>
      </c>
      <c r="N23" s="443">
        <v>0.180474036946699</v>
      </c>
      <c r="O23" s="439">
        <v>0.32455823912038001</v>
      </c>
      <c r="P23" s="439">
        <v>0.22909879373838099</v>
      </c>
      <c r="Q23" s="440">
        <v>7.2513304148028104E-2</v>
      </c>
    </row>
    <row r="24" spans="1:17" x14ac:dyDescent="0.25">
      <c r="A24" s="755"/>
      <c r="B24" s="756"/>
      <c r="C24" s="339" t="s">
        <v>607</v>
      </c>
      <c r="D24" s="407">
        <v>28.605702440424029</v>
      </c>
      <c r="E24" s="444">
        <v>7.5069713006953105</v>
      </c>
      <c r="F24" s="441">
        <v>18.047267194714401</v>
      </c>
      <c r="G24" s="441">
        <v>62.417294955278699</v>
      </c>
      <c r="H24" s="442">
        <v>12.028466549312999</v>
      </c>
      <c r="I24" s="467">
        <v>1649.4394947999899</v>
      </c>
      <c r="J24" s="361">
        <v>3965.3237428000102</v>
      </c>
      <c r="K24" s="361">
        <v>13714.4184866001</v>
      </c>
      <c r="L24" s="361">
        <v>2642.8590688999898</v>
      </c>
      <c r="M24" s="362">
        <v>21972.040793100099</v>
      </c>
      <c r="N24" s="444">
        <v>0.14256831245846199</v>
      </c>
      <c r="O24" s="441">
        <v>0.24899855689545397</v>
      </c>
      <c r="P24" s="441">
        <v>0.28504602256025702</v>
      </c>
      <c r="Q24" s="442">
        <v>0.20374655111237097</v>
      </c>
    </row>
    <row r="25" spans="1:17" x14ac:dyDescent="0.25">
      <c r="A25" s="755"/>
      <c r="B25" s="754" t="s">
        <v>608</v>
      </c>
      <c r="C25" s="332" t="s">
        <v>609</v>
      </c>
      <c r="D25" s="403">
        <v>24.293420007214952</v>
      </c>
      <c r="E25" s="460">
        <v>24.804137329866201</v>
      </c>
      <c r="F25" s="461">
        <v>34.596329112856601</v>
      </c>
      <c r="G25" s="461">
        <v>38.639547877544004</v>
      </c>
      <c r="H25" s="462">
        <v>1.9599856797376198</v>
      </c>
      <c r="I25" s="468">
        <v>4628.3943643000102</v>
      </c>
      <c r="J25" s="469">
        <v>6455.6103548999199</v>
      </c>
      <c r="K25" s="469">
        <v>7210.0474983999902</v>
      </c>
      <c r="L25" s="469">
        <v>365.72432570000001</v>
      </c>
      <c r="M25" s="470">
        <v>18659.7765432999</v>
      </c>
      <c r="N25" s="460">
        <v>9.7624348275780495E-2</v>
      </c>
      <c r="O25" s="461">
        <v>0.17295836736171802</v>
      </c>
      <c r="P25" s="461">
        <v>0.18729259807930201</v>
      </c>
      <c r="Q25" s="462">
        <v>5.1509535692130903E-2</v>
      </c>
    </row>
    <row r="26" spans="1:17" x14ac:dyDescent="0.25">
      <c r="A26" s="755"/>
      <c r="B26" s="755"/>
      <c r="C26" s="336" t="s">
        <v>239</v>
      </c>
      <c r="D26" s="401">
        <v>18.411012054139238</v>
      </c>
      <c r="E26" s="443">
        <v>20.187933726636999</v>
      </c>
      <c r="F26" s="439">
        <v>33.1073790223031</v>
      </c>
      <c r="G26" s="439">
        <v>44.121371338946901</v>
      </c>
      <c r="H26" s="440">
        <v>2.58331591211331</v>
      </c>
      <c r="I26" s="466">
        <v>2854.8643260000199</v>
      </c>
      <c r="J26" s="359">
        <v>4681.9038426999796</v>
      </c>
      <c r="K26" s="359">
        <v>6239.4140675999797</v>
      </c>
      <c r="L26" s="359">
        <v>365.31660429999999</v>
      </c>
      <c r="M26" s="360">
        <v>14141.498840599999</v>
      </c>
      <c r="N26" s="443">
        <v>0.25191541503620501</v>
      </c>
      <c r="O26" s="439">
        <v>0.36916178870631899</v>
      </c>
      <c r="P26" s="439">
        <v>0.19109266415592302</v>
      </c>
      <c r="Q26" s="440">
        <v>0.10564523047005799</v>
      </c>
    </row>
    <row r="27" spans="1:17" x14ac:dyDescent="0.25">
      <c r="A27" s="755"/>
      <c r="B27" s="755"/>
      <c r="C27" s="336" t="s">
        <v>401</v>
      </c>
      <c r="D27" s="401">
        <v>18.133171987443582</v>
      </c>
      <c r="E27" s="443">
        <v>11.6000272640833</v>
      </c>
      <c r="F27" s="439">
        <v>26.727561203111499</v>
      </c>
      <c r="G27" s="439">
        <v>56.083544956928598</v>
      </c>
      <c r="H27" s="440">
        <v>5.5888665758774794</v>
      </c>
      <c r="I27" s="466">
        <v>1615.6710355999901</v>
      </c>
      <c r="J27" s="359">
        <v>3722.6344324000002</v>
      </c>
      <c r="K27" s="359">
        <v>7811.3624902000302</v>
      </c>
      <c r="L27" s="359">
        <v>778.42191990000094</v>
      </c>
      <c r="M27" s="360">
        <v>13928.0898781</v>
      </c>
      <c r="N27" s="443">
        <v>0.140779399164635</v>
      </c>
      <c r="O27" s="439">
        <v>0.245637081992267</v>
      </c>
      <c r="P27" s="439">
        <v>0.25808748986132901</v>
      </c>
      <c r="Q27" s="440">
        <v>0.134975757471024</v>
      </c>
    </row>
    <row r="28" spans="1:17" x14ac:dyDescent="0.25">
      <c r="A28" s="755"/>
      <c r="B28" s="755"/>
      <c r="C28" s="336" t="s">
        <v>236</v>
      </c>
      <c r="D28" s="401">
        <v>19.143872559960176</v>
      </c>
      <c r="E28" s="443">
        <v>9.4483166913238499</v>
      </c>
      <c r="F28" s="439">
        <v>23.388524560088602</v>
      </c>
      <c r="G28" s="439">
        <v>59.403470237892996</v>
      </c>
      <c r="H28" s="440">
        <v>7.7596885106948896</v>
      </c>
      <c r="I28" s="466">
        <v>1389.3160799</v>
      </c>
      <c r="J28" s="359">
        <v>3439.14900730001</v>
      </c>
      <c r="K28" s="359">
        <v>8734.92857740002</v>
      </c>
      <c r="L28" s="359">
        <v>1141.0153496999999</v>
      </c>
      <c r="M28" s="360">
        <v>14704.409014299999</v>
      </c>
      <c r="N28" s="443">
        <v>0.17620631805071002</v>
      </c>
      <c r="O28" s="439">
        <v>0.234524756651974</v>
      </c>
      <c r="P28" s="439">
        <v>0.21650188815166799</v>
      </c>
      <c r="Q28" s="440">
        <v>0.123613741885791</v>
      </c>
    </row>
    <row r="29" spans="1:17" x14ac:dyDescent="0.25">
      <c r="A29" s="756"/>
      <c r="B29" s="756"/>
      <c r="C29" s="339" t="s">
        <v>568</v>
      </c>
      <c r="D29" s="407">
        <v>20.018523391245832</v>
      </c>
      <c r="E29" s="444">
        <v>5.3225930194544402</v>
      </c>
      <c r="F29" s="441">
        <v>16.065248948080399</v>
      </c>
      <c r="G29" s="441">
        <v>65.066677705912895</v>
      </c>
      <c r="H29" s="442">
        <v>13.5454803265525</v>
      </c>
      <c r="I29" s="467">
        <v>818.41320440000197</v>
      </c>
      <c r="J29" s="361">
        <v>2470.2172571000001</v>
      </c>
      <c r="K29" s="361">
        <v>10004.8305071001</v>
      </c>
      <c r="L29" s="361">
        <v>2082.7673721000001</v>
      </c>
      <c r="M29" s="362">
        <v>15376.2283407001</v>
      </c>
      <c r="N29" s="444">
        <v>0.14951640146283698</v>
      </c>
      <c r="O29" s="441">
        <v>0.321193617919108</v>
      </c>
      <c r="P29" s="441">
        <v>0.37590317990026101</v>
      </c>
      <c r="Q29" s="442">
        <v>0.20524174656958799</v>
      </c>
    </row>
    <row r="31" spans="1:17" x14ac:dyDescent="0.25">
      <c r="A31" s="324" t="s">
        <v>616</v>
      </c>
    </row>
  </sheetData>
  <mergeCells count="15">
    <mergeCell ref="N4:Q4"/>
    <mergeCell ref="A6:A17"/>
    <mergeCell ref="B7:B8"/>
    <mergeCell ref="B9:B12"/>
    <mergeCell ref="B13:B17"/>
    <mergeCell ref="C4:C5"/>
    <mergeCell ref="D4:D5"/>
    <mergeCell ref="E4:H4"/>
    <mergeCell ref="I4:M4"/>
    <mergeCell ref="A18:A29"/>
    <mergeCell ref="B19:B20"/>
    <mergeCell ref="B21:B24"/>
    <mergeCell ref="B25:B29"/>
    <mergeCell ref="A4:A5"/>
    <mergeCell ref="B4:B5"/>
  </mergeCell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heetViews>
  <sheetFormatPr baseColWidth="10" defaultRowHeight="15" x14ac:dyDescent="0.25"/>
  <cols>
    <col min="1" max="1" width="24.28515625" customWidth="1"/>
    <col min="2" max="2" width="17.140625" customWidth="1"/>
    <col min="3" max="3" width="28.5703125" customWidth="1"/>
    <col min="4" max="4" width="18.42578125" style="323" customWidth="1"/>
    <col min="5" max="17" width="14.7109375" customWidth="1"/>
  </cols>
  <sheetData>
    <row r="1" spans="1:17" x14ac:dyDescent="0.25">
      <c r="A1" s="5" t="s">
        <v>443</v>
      </c>
    </row>
    <row r="2" spans="1:17" x14ac:dyDescent="0.25">
      <c r="A2" s="8" t="s">
        <v>440</v>
      </c>
    </row>
    <row r="4" spans="1:17" s="323" customFormat="1" x14ac:dyDescent="0.25">
      <c r="A4" s="640" t="s">
        <v>602</v>
      </c>
      <c r="B4" s="674" t="s">
        <v>603</v>
      </c>
      <c r="C4" s="674" t="s">
        <v>604</v>
      </c>
      <c r="D4" s="757" t="s">
        <v>63</v>
      </c>
      <c r="E4" s="660" t="s">
        <v>610</v>
      </c>
      <c r="F4" s="638"/>
      <c r="G4" s="638"/>
      <c r="H4" s="639"/>
      <c r="I4" s="660" t="s">
        <v>66</v>
      </c>
      <c r="J4" s="638"/>
      <c r="K4" s="638"/>
      <c r="L4" s="638"/>
      <c r="M4" s="639"/>
      <c r="N4" s="660" t="s">
        <v>613</v>
      </c>
      <c r="O4" s="638"/>
      <c r="P4" s="638"/>
      <c r="Q4" s="639"/>
    </row>
    <row r="5" spans="1:17" s="465" customFormat="1" x14ac:dyDescent="0.25">
      <c r="A5" s="644"/>
      <c r="B5" s="742"/>
      <c r="C5" s="742"/>
      <c r="D5" s="758"/>
      <c r="E5" s="330" t="s">
        <v>29</v>
      </c>
      <c r="F5" s="331" t="s">
        <v>30</v>
      </c>
      <c r="G5" s="331" t="s">
        <v>31</v>
      </c>
      <c r="H5" s="332" t="s">
        <v>32</v>
      </c>
      <c r="I5" s="330" t="s">
        <v>29</v>
      </c>
      <c r="J5" s="331" t="s">
        <v>30</v>
      </c>
      <c r="K5" s="331" t="s">
        <v>31</v>
      </c>
      <c r="L5" s="331" t="s">
        <v>32</v>
      </c>
      <c r="M5" s="332" t="s">
        <v>202</v>
      </c>
      <c r="N5" s="330" t="s">
        <v>29</v>
      </c>
      <c r="O5" s="331" t="s">
        <v>30</v>
      </c>
      <c r="P5" s="331" t="s">
        <v>31</v>
      </c>
      <c r="Q5" s="332" t="s">
        <v>32</v>
      </c>
    </row>
    <row r="6" spans="1:17" x14ac:dyDescent="0.25">
      <c r="A6" s="667" t="s">
        <v>611</v>
      </c>
      <c r="B6" s="478" t="s">
        <v>202</v>
      </c>
      <c r="C6" s="328" t="s">
        <v>61</v>
      </c>
      <c r="D6" s="571" t="s">
        <v>61</v>
      </c>
      <c r="E6" s="475">
        <v>13.128436792012598</v>
      </c>
      <c r="F6" s="476">
        <v>25.3644922327511</v>
      </c>
      <c r="G6" s="476">
        <v>55.616701544983307</v>
      </c>
      <c r="H6" s="477">
        <v>5.8903694302373699</v>
      </c>
      <c r="I6" s="479">
        <v>10050.08099</v>
      </c>
      <c r="J6" s="480">
        <v>19417.026204099599</v>
      </c>
      <c r="K6" s="480">
        <v>42575.6976080967</v>
      </c>
      <c r="L6" s="480">
        <v>4509.1956318000002</v>
      </c>
      <c r="M6" s="481">
        <v>76552.000433996305</v>
      </c>
      <c r="N6" s="475">
        <v>5.4289142818608693E-2</v>
      </c>
      <c r="O6" s="476">
        <v>7.1021846243581502E-2</v>
      </c>
      <c r="P6" s="476">
        <v>0.10705664135287299</v>
      </c>
      <c r="Q6" s="477">
        <v>8.0831335197877899E-2</v>
      </c>
    </row>
    <row r="7" spans="1:17" x14ac:dyDescent="0.25">
      <c r="A7" s="668"/>
      <c r="B7" s="759" t="s">
        <v>617</v>
      </c>
      <c r="C7" s="331" t="s">
        <v>618</v>
      </c>
      <c r="D7" s="576">
        <v>79.631579996603591</v>
      </c>
      <c r="E7" s="460">
        <v>9.7405493754410397</v>
      </c>
      <c r="F7" s="461">
        <v>22.974953727268698</v>
      </c>
      <c r="G7" s="461">
        <v>60.323739457061798</v>
      </c>
      <c r="H7" s="462">
        <v>6.9607574402374306</v>
      </c>
      <c r="I7" s="482">
        <v>5937.8005277000402</v>
      </c>
      <c r="J7" s="483">
        <v>14005.423100099701</v>
      </c>
      <c r="K7" s="483">
        <v>36773.090754798301</v>
      </c>
      <c r="L7" s="483">
        <v>4243.2530820000002</v>
      </c>
      <c r="M7" s="484">
        <v>60959.567464598098</v>
      </c>
      <c r="N7" s="460">
        <v>8.35878599118767E-2</v>
      </c>
      <c r="O7" s="461">
        <v>0.12517825598558699</v>
      </c>
      <c r="P7" s="461">
        <v>0.15095350425541701</v>
      </c>
      <c r="Q7" s="462">
        <v>0.10578705998318899</v>
      </c>
    </row>
    <row r="8" spans="1:17" x14ac:dyDescent="0.25">
      <c r="A8" s="668"/>
      <c r="B8" s="760"/>
      <c r="C8" s="335" t="s">
        <v>619</v>
      </c>
      <c r="D8" s="577">
        <v>15.733696347993964</v>
      </c>
      <c r="E8" s="443">
        <v>24.821582087580101</v>
      </c>
      <c r="F8" s="439">
        <v>34.687311665098903</v>
      </c>
      <c r="G8" s="439">
        <v>38.803108008428097</v>
      </c>
      <c r="H8" s="440">
        <v>1.6879982388931101</v>
      </c>
      <c r="I8" s="340">
        <v>2989.6440304999901</v>
      </c>
      <c r="J8" s="341">
        <v>4177.8617489999897</v>
      </c>
      <c r="K8" s="341">
        <v>4673.6491194</v>
      </c>
      <c r="L8" s="341">
        <v>203.30439770000001</v>
      </c>
      <c r="M8" s="463">
        <v>12044.4592966</v>
      </c>
      <c r="N8" s="443">
        <v>0.30910032239760299</v>
      </c>
      <c r="O8" s="439">
        <v>0.43760782640800699</v>
      </c>
      <c r="P8" s="439">
        <v>0.27935420569337099</v>
      </c>
      <c r="Q8" s="440">
        <v>6.8816012006938196E-2</v>
      </c>
    </row>
    <row r="9" spans="1:17" x14ac:dyDescent="0.25">
      <c r="A9" s="668"/>
      <c r="B9" s="761"/>
      <c r="C9" s="338" t="s">
        <v>620</v>
      </c>
      <c r="D9" s="578">
        <v>4.6347236554047839</v>
      </c>
      <c r="E9" s="444">
        <v>31.641203722530598</v>
      </c>
      <c r="F9" s="441">
        <v>34.773591294505202</v>
      </c>
      <c r="G9" s="441">
        <v>31.819707197144197</v>
      </c>
      <c r="H9" s="442">
        <v>1.7654977858203702</v>
      </c>
      <c r="I9" s="342">
        <v>1122.6364318000001</v>
      </c>
      <c r="J9" s="343">
        <v>1233.7413550000001</v>
      </c>
      <c r="K9" s="343">
        <v>1128.9577339</v>
      </c>
      <c r="L9" s="343">
        <v>62.638152099999999</v>
      </c>
      <c r="M9" s="464">
        <v>3547.9736727999998</v>
      </c>
      <c r="N9" s="444">
        <v>0.53765765464286497</v>
      </c>
      <c r="O9" s="441">
        <v>0.65639453626424604</v>
      </c>
      <c r="P9" s="441">
        <v>0.31228835578577696</v>
      </c>
      <c r="Q9" s="442">
        <v>0.14977836735949901</v>
      </c>
    </row>
    <row r="10" spans="1:17" x14ac:dyDescent="0.25">
      <c r="A10" s="668"/>
      <c r="B10" s="759" t="s">
        <v>621</v>
      </c>
      <c r="C10" s="331" t="s">
        <v>622</v>
      </c>
      <c r="D10" s="576">
        <v>71.63406380553063</v>
      </c>
      <c r="E10" s="460">
        <v>8.7539438714264897</v>
      </c>
      <c r="F10" s="461">
        <v>22.3864254372373</v>
      </c>
      <c r="G10" s="461">
        <v>61.648918864827394</v>
      </c>
      <c r="H10" s="462">
        <v>7.2107118265182901</v>
      </c>
      <c r="I10" s="482">
        <v>4800.4240196000001</v>
      </c>
      <c r="J10" s="483">
        <v>12276.1173303998</v>
      </c>
      <c r="K10" s="483">
        <v>33806.603180899197</v>
      </c>
      <c r="L10" s="483">
        <v>3954.1643043999902</v>
      </c>
      <c r="M10" s="484">
        <v>54837.308835299002</v>
      </c>
      <c r="N10" s="460">
        <v>6.7350020783654194E-2</v>
      </c>
      <c r="O10" s="461">
        <v>9.2084250381097091E-2</v>
      </c>
      <c r="P10" s="461">
        <v>0.16897184128689399</v>
      </c>
      <c r="Q10" s="462">
        <v>0.11048104569136</v>
      </c>
    </row>
    <row r="11" spans="1:17" x14ac:dyDescent="0.25">
      <c r="A11" s="668"/>
      <c r="B11" s="760"/>
      <c r="C11" s="335" t="s">
        <v>623</v>
      </c>
      <c r="D11" s="577">
        <v>9.0192100064752871</v>
      </c>
      <c r="E11" s="443">
        <v>16.897831437262699</v>
      </c>
      <c r="F11" s="439">
        <v>28.334173629212501</v>
      </c>
      <c r="G11" s="439">
        <v>49.9040731288583</v>
      </c>
      <c r="H11" s="440">
        <v>4.8639218046659405</v>
      </c>
      <c r="I11" s="340">
        <v>1166.7130132</v>
      </c>
      <c r="J11" s="341">
        <v>1956.2882903</v>
      </c>
      <c r="K11" s="341">
        <v>3445.5473594</v>
      </c>
      <c r="L11" s="341">
        <v>335.83702039999997</v>
      </c>
      <c r="M11" s="463">
        <v>6904.3856833</v>
      </c>
      <c r="N11" s="443">
        <v>0.22763426336472897</v>
      </c>
      <c r="O11" s="439">
        <v>0.21743057415224099</v>
      </c>
      <c r="P11" s="439">
        <v>0.34962305263985299</v>
      </c>
      <c r="Q11" s="440">
        <v>0.214732916989958</v>
      </c>
    </row>
    <row r="12" spans="1:17" x14ac:dyDescent="0.25">
      <c r="A12" s="669"/>
      <c r="B12" s="761"/>
      <c r="C12" s="338" t="s">
        <v>624</v>
      </c>
      <c r="D12" s="578">
        <v>19.3467261879976</v>
      </c>
      <c r="E12" s="444">
        <v>27.568302792300496</v>
      </c>
      <c r="F12" s="441">
        <v>35.006903266497105</v>
      </c>
      <c r="G12" s="441">
        <v>35.944774136796696</v>
      </c>
      <c r="H12" s="442">
        <v>1.48001980440734</v>
      </c>
      <c r="I12" s="342">
        <v>4082.9439571999901</v>
      </c>
      <c r="J12" s="343">
        <v>5184.6205834000002</v>
      </c>
      <c r="K12" s="343">
        <v>5323.5470678000001</v>
      </c>
      <c r="L12" s="343">
        <v>219.19430700000001</v>
      </c>
      <c r="M12" s="464">
        <v>14810.3059154</v>
      </c>
      <c r="N12" s="444">
        <v>0.21465642073354302</v>
      </c>
      <c r="O12" s="441">
        <v>0.237642801928971</v>
      </c>
      <c r="P12" s="441">
        <v>0.22787040040168302</v>
      </c>
      <c r="Q12" s="442">
        <v>7.0797119126789904E-2</v>
      </c>
    </row>
    <row r="13" spans="1:17" x14ac:dyDescent="0.25">
      <c r="A13" s="754" t="s">
        <v>612</v>
      </c>
      <c r="B13" s="478" t="s">
        <v>202</v>
      </c>
      <c r="C13" s="328" t="s">
        <v>61</v>
      </c>
      <c r="D13" s="579" t="s">
        <v>61</v>
      </c>
      <c r="E13" s="475">
        <v>11.4842705736993</v>
      </c>
      <c r="F13" s="476">
        <v>11.6141407631221</v>
      </c>
      <c r="G13" s="476">
        <v>65.002401277540102</v>
      </c>
      <c r="H13" s="477">
        <v>11.8991873856263</v>
      </c>
      <c r="I13" s="479">
        <v>8756.7563130709896</v>
      </c>
      <c r="J13" s="480">
        <v>8855.7823325130103</v>
      </c>
      <c r="K13" s="480">
        <v>49564.330977663602</v>
      </c>
      <c r="L13" s="480">
        <v>9073.1303821879792</v>
      </c>
      <c r="M13" s="481">
        <v>76250.000005435606</v>
      </c>
      <c r="N13" s="475">
        <v>6.363294090828521E-2</v>
      </c>
      <c r="O13" s="476">
        <v>0.113114897505412</v>
      </c>
      <c r="P13" s="476">
        <v>8.7769434539844898E-2</v>
      </c>
      <c r="Q13" s="477">
        <v>6.8706892425602309E-2</v>
      </c>
    </row>
    <row r="14" spans="1:17" x14ac:dyDescent="0.25">
      <c r="A14" s="755"/>
      <c r="B14" s="759" t="s">
        <v>617</v>
      </c>
      <c r="C14" s="331" t="s">
        <v>618</v>
      </c>
      <c r="D14" s="576">
        <v>80.972277225904605</v>
      </c>
      <c r="E14" s="460">
        <v>8.6436752445957197</v>
      </c>
      <c r="F14" s="461">
        <v>10.1168231184162</v>
      </c>
      <c r="G14" s="461">
        <v>67.547381115702791</v>
      </c>
      <c r="H14" s="462">
        <v>13.692120521284801</v>
      </c>
      <c r="I14" s="482">
        <v>5336.7206225707896</v>
      </c>
      <c r="J14" s="483">
        <v>6246.2736901320504</v>
      </c>
      <c r="K14" s="483">
        <v>41704.669290951897</v>
      </c>
      <c r="L14" s="483">
        <v>8453.6977854988309</v>
      </c>
      <c r="M14" s="484">
        <v>61741.361389153601</v>
      </c>
      <c r="N14" s="460">
        <v>9.3295658979491006E-2</v>
      </c>
      <c r="O14" s="461">
        <v>0.14558881077792901</v>
      </c>
      <c r="P14" s="461">
        <v>0.11334877286143299</v>
      </c>
      <c r="Q14" s="462">
        <v>7.7772421717359402E-2</v>
      </c>
    </row>
    <row r="15" spans="1:17" x14ac:dyDescent="0.25">
      <c r="A15" s="755"/>
      <c r="B15" s="760"/>
      <c r="C15" s="335" t="s">
        <v>619</v>
      </c>
      <c r="D15" s="577">
        <v>14.50485211140836</v>
      </c>
      <c r="E15" s="443">
        <v>22.502789035261202</v>
      </c>
      <c r="F15" s="439">
        <v>17.978279292418602</v>
      </c>
      <c r="G15" s="439">
        <v>55.5299704255535</v>
      </c>
      <c r="H15" s="440">
        <v>3.9889612467606002</v>
      </c>
      <c r="I15" s="340">
        <v>2488.7917491784201</v>
      </c>
      <c r="J15" s="341">
        <v>1988.3825906040199</v>
      </c>
      <c r="K15" s="341">
        <v>6141.5924084693497</v>
      </c>
      <c r="L15" s="341">
        <v>441.18298748549898</v>
      </c>
      <c r="M15" s="463">
        <v>11059.9497357373</v>
      </c>
      <c r="N15" s="443">
        <v>0.235461251874725</v>
      </c>
      <c r="O15" s="439">
        <v>0.18377055210812798</v>
      </c>
      <c r="P15" s="439">
        <v>0.29052920528758397</v>
      </c>
      <c r="Q15" s="440">
        <v>0.14212917990217799</v>
      </c>
    </row>
    <row r="16" spans="1:17" x14ac:dyDescent="0.25">
      <c r="A16" s="755"/>
      <c r="B16" s="761"/>
      <c r="C16" s="338" t="s">
        <v>620</v>
      </c>
      <c r="D16" s="578">
        <v>4.5228706626858548</v>
      </c>
      <c r="E16" s="444">
        <v>27.003323274719598</v>
      </c>
      <c r="F16" s="441">
        <v>18.010052547788799</v>
      </c>
      <c r="G16" s="441">
        <v>49.817745653730299</v>
      </c>
      <c r="H16" s="442">
        <v>5.1688785237623902</v>
      </c>
      <c r="I16" s="342">
        <v>931.24394132140196</v>
      </c>
      <c r="J16" s="343">
        <v>621.12605177670105</v>
      </c>
      <c r="K16" s="343">
        <v>1718.0692782421099</v>
      </c>
      <c r="L16" s="343">
        <v>178.24960920359999</v>
      </c>
      <c r="M16" s="464">
        <v>3448.6888805438098</v>
      </c>
      <c r="N16" s="444">
        <v>0.46624116904526897</v>
      </c>
      <c r="O16" s="441">
        <v>0.591204499872237</v>
      </c>
      <c r="P16" s="441">
        <v>0.54745672894139896</v>
      </c>
      <c r="Q16" s="442">
        <v>0.300722078231354</v>
      </c>
    </row>
    <row r="17" spans="1:17" x14ac:dyDescent="0.25">
      <c r="A17" s="755"/>
      <c r="B17" s="759" t="s">
        <v>621</v>
      </c>
      <c r="C17" s="331" t="s">
        <v>622</v>
      </c>
      <c r="D17" s="576">
        <v>73.28713918577246</v>
      </c>
      <c r="E17" s="460">
        <v>7.7047069859984898</v>
      </c>
      <c r="F17" s="461">
        <v>9.6067314395204395</v>
      </c>
      <c r="G17" s="461">
        <v>68.471531793979295</v>
      </c>
      <c r="H17" s="462">
        <v>14.217029780504101</v>
      </c>
      <c r="I17" s="482">
        <v>4305.5023055638103</v>
      </c>
      <c r="J17" s="483">
        <v>5368.3818397765899</v>
      </c>
      <c r="K17" s="483">
        <v>38262.878567420397</v>
      </c>
      <c r="L17" s="483">
        <v>7944.6809203742996</v>
      </c>
      <c r="M17" s="484">
        <v>55881.443633135103</v>
      </c>
      <c r="N17" s="460">
        <v>9.2410765875885204E-2</v>
      </c>
      <c r="O17" s="461">
        <v>0.14034715945770701</v>
      </c>
      <c r="P17" s="461">
        <v>0.12513310341717399</v>
      </c>
      <c r="Q17" s="462">
        <v>8.4056329297234708E-2</v>
      </c>
    </row>
    <row r="18" spans="1:17" x14ac:dyDescent="0.25">
      <c r="A18" s="755"/>
      <c r="B18" s="760"/>
      <c r="C18" s="335" t="s">
        <v>623</v>
      </c>
      <c r="D18" s="577">
        <v>9.3146387342176435</v>
      </c>
      <c r="E18" s="443">
        <v>17.206183731140001</v>
      </c>
      <c r="F18" s="439">
        <v>15.004281848495598</v>
      </c>
      <c r="G18" s="439">
        <v>59.308626739413292</v>
      </c>
      <c r="H18" s="440">
        <v>8.4809076809469204</v>
      </c>
      <c r="I18" s="340">
        <v>1222.0603281746</v>
      </c>
      <c r="J18" s="341">
        <v>1065.6455621335001</v>
      </c>
      <c r="K18" s="341">
        <v>4212.3442374100596</v>
      </c>
      <c r="L18" s="341">
        <v>602.36190762909996</v>
      </c>
      <c r="M18" s="463">
        <v>7102.4120353472599</v>
      </c>
      <c r="N18" s="443">
        <v>0.14722379034328101</v>
      </c>
      <c r="O18" s="439">
        <v>0.24888725460271402</v>
      </c>
      <c r="P18" s="439">
        <v>0.15093391053747099</v>
      </c>
      <c r="Q18" s="440">
        <v>0.22805110636359102</v>
      </c>
    </row>
    <row r="19" spans="1:17" x14ac:dyDescent="0.25">
      <c r="A19" s="756"/>
      <c r="B19" s="761"/>
      <c r="C19" s="338" t="s">
        <v>624</v>
      </c>
      <c r="D19" s="578">
        <v>17.398222080008658</v>
      </c>
      <c r="E19" s="444">
        <v>24.341624929217801</v>
      </c>
      <c r="F19" s="441">
        <v>18.255183943079</v>
      </c>
      <c r="G19" s="441">
        <v>53.437524228544696</v>
      </c>
      <c r="H19" s="442">
        <v>3.9656668991503898</v>
      </c>
      <c r="I19" s="342">
        <v>3229.1936793321102</v>
      </c>
      <c r="J19" s="343">
        <v>2421.7549306026199</v>
      </c>
      <c r="K19" s="343">
        <v>7089.10817283305</v>
      </c>
      <c r="L19" s="343">
        <v>526.08755418450005</v>
      </c>
      <c r="M19" s="464">
        <v>13266.1443369523</v>
      </c>
      <c r="N19" s="444">
        <v>0.22265976821105801</v>
      </c>
      <c r="O19" s="441">
        <v>0.19699092511581401</v>
      </c>
      <c r="P19" s="441">
        <v>0.28817179043513602</v>
      </c>
      <c r="Q19" s="442">
        <v>0.10604669613885501</v>
      </c>
    </row>
    <row r="21" spans="1:17" x14ac:dyDescent="0.25">
      <c r="F21" s="323"/>
      <c r="G21" s="323"/>
      <c r="H21" s="323"/>
      <c r="O21" s="323"/>
      <c r="P21" s="323"/>
      <c r="Q21" s="323"/>
    </row>
    <row r="22" spans="1:17" x14ac:dyDescent="0.25">
      <c r="E22" s="323"/>
      <c r="F22" s="323"/>
      <c r="G22" s="323"/>
      <c r="H22" s="323"/>
      <c r="N22" s="323"/>
      <c r="O22" s="323"/>
      <c r="P22" s="323"/>
      <c r="Q22" s="323"/>
    </row>
    <row r="23" spans="1:17" x14ac:dyDescent="0.25">
      <c r="E23" s="323"/>
      <c r="F23" s="323"/>
      <c r="G23" s="323"/>
      <c r="H23" s="323"/>
      <c r="N23" s="323"/>
      <c r="O23" s="323"/>
      <c r="P23" s="323"/>
      <c r="Q23" s="323"/>
    </row>
    <row r="24" spans="1:17" x14ac:dyDescent="0.25">
      <c r="E24" s="323"/>
      <c r="F24" s="323"/>
      <c r="G24" s="323"/>
      <c r="H24" s="323"/>
      <c r="N24" s="323"/>
      <c r="O24" s="323"/>
      <c r="P24" s="323"/>
      <c r="Q24" s="323"/>
    </row>
    <row r="25" spans="1:17" x14ac:dyDescent="0.25">
      <c r="E25" s="323"/>
      <c r="F25" s="323"/>
      <c r="G25" s="323"/>
      <c r="H25" s="323"/>
      <c r="N25" s="323"/>
      <c r="O25" s="323"/>
      <c r="P25" s="323"/>
      <c r="Q25" s="323"/>
    </row>
    <row r="26" spans="1:17" x14ac:dyDescent="0.25">
      <c r="E26" s="323"/>
      <c r="F26" s="323"/>
      <c r="G26" s="323"/>
      <c r="H26" s="323"/>
      <c r="N26" s="323"/>
      <c r="O26" s="323"/>
      <c r="P26" s="323"/>
      <c r="Q26" s="323"/>
    </row>
    <row r="27" spans="1:17" x14ac:dyDescent="0.25">
      <c r="E27" s="323"/>
      <c r="F27" s="323"/>
      <c r="G27" s="323"/>
      <c r="H27" s="323"/>
      <c r="N27" s="323"/>
      <c r="O27" s="323"/>
      <c r="P27" s="323"/>
      <c r="Q27" s="323"/>
    </row>
    <row r="28" spans="1:17" x14ac:dyDescent="0.25">
      <c r="E28" s="323"/>
      <c r="F28" s="323"/>
      <c r="G28" s="323"/>
      <c r="H28" s="323"/>
      <c r="N28" s="323"/>
      <c r="O28" s="323"/>
      <c r="P28" s="323"/>
      <c r="Q28" s="323"/>
    </row>
    <row r="29" spans="1:17" x14ac:dyDescent="0.25">
      <c r="E29" s="323"/>
      <c r="F29" s="323"/>
      <c r="G29" s="323"/>
      <c r="H29" s="323"/>
      <c r="N29" s="323"/>
      <c r="O29" s="323"/>
      <c r="P29" s="323"/>
      <c r="Q29" s="323"/>
    </row>
    <row r="30" spans="1:17" x14ac:dyDescent="0.25">
      <c r="E30" s="323"/>
      <c r="F30" s="323"/>
      <c r="G30" s="323"/>
      <c r="H30" s="323"/>
      <c r="N30" s="323"/>
      <c r="O30" s="323"/>
      <c r="P30" s="323"/>
      <c r="Q30" s="323"/>
    </row>
    <row r="31" spans="1:17" x14ac:dyDescent="0.25">
      <c r="E31" s="323"/>
      <c r="F31" s="323"/>
      <c r="G31" s="323"/>
      <c r="H31" s="323"/>
      <c r="N31" s="323"/>
      <c r="O31" s="323"/>
      <c r="P31" s="323"/>
      <c r="Q31" s="323"/>
    </row>
    <row r="32" spans="1:17" x14ac:dyDescent="0.25">
      <c r="E32" s="323"/>
      <c r="F32" s="323"/>
      <c r="G32" s="323"/>
      <c r="H32" s="323"/>
      <c r="N32" s="323"/>
      <c r="O32" s="323"/>
      <c r="P32" s="323"/>
      <c r="Q32" s="323"/>
    </row>
    <row r="33" spans="5:17" x14ac:dyDescent="0.25">
      <c r="E33" s="323"/>
      <c r="F33" s="323"/>
      <c r="G33" s="323"/>
      <c r="H33" s="323"/>
      <c r="N33" s="323"/>
      <c r="O33" s="323"/>
      <c r="P33" s="323"/>
      <c r="Q33" s="323"/>
    </row>
    <row r="34" spans="5:17" x14ac:dyDescent="0.25">
      <c r="E34" s="323"/>
      <c r="F34" s="323"/>
      <c r="G34" s="323"/>
      <c r="H34" s="323"/>
      <c r="N34" s="323"/>
      <c r="O34" s="323"/>
      <c r="P34" s="323"/>
      <c r="Q34" s="323"/>
    </row>
    <row r="35" spans="5:17" x14ac:dyDescent="0.25">
      <c r="N35" s="323"/>
      <c r="O35" s="323"/>
      <c r="P35" s="323"/>
      <c r="Q35" s="323"/>
    </row>
  </sheetData>
  <mergeCells count="13">
    <mergeCell ref="E4:H4"/>
    <mergeCell ref="I4:M4"/>
    <mergeCell ref="N4:Q4"/>
    <mergeCell ref="C4:C5"/>
    <mergeCell ref="B4:B5"/>
    <mergeCell ref="A13:A19"/>
    <mergeCell ref="B14:B16"/>
    <mergeCell ref="B17:B19"/>
    <mergeCell ref="A4:A5"/>
    <mergeCell ref="D4:D5"/>
    <mergeCell ref="A6:A12"/>
    <mergeCell ref="B7:B9"/>
    <mergeCell ref="B10:B12"/>
  </mergeCells>
  <pageMargins left="0.7" right="0.7" top="0.78740157499999996" bottom="0.78740157499999996"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baseColWidth="10" defaultRowHeight="15" x14ac:dyDescent="0.25"/>
  <cols>
    <col min="1" max="1" width="24.42578125" customWidth="1"/>
    <col min="2" max="2" width="17" customWidth="1"/>
    <col min="3" max="3" width="28.7109375" customWidth="1"/>
    <col min="4" max="4" width="18" customWidth="1"/>
    <col min="5" max="17" width="14.7109375" customWidth="1"/>
  </cols>
  <sheetData>
    <row r="1" spans="1:17" x14ac:dyDescent="0.25">
      <c r="A1" s="5" t="s">
        <v>444</v>
      </c>
    </row>
    <row r="2" spans="1:17" x14ac:dyDescent="0.25">
      <c r="A2" s="8" t="s">
        <v>441</v>
      </c>
    </row>
    <row r="4" spans="1:17" x14ac:dyDescent="0.25">
      <c r="A4" s="640" t="s">
        <v>602</v>
      </c>
      <c r="B4" s="674" t="s">
        <v>603</v>
      </c>
      <c r="C4" s="674" t="s">
        <v>604</v>
      </c>
      <c r="D4" s="757" t="s">
        <v>63</v>
      </c>
      <c r="E4" s="660" t="s">
        <v>610</v>
      </c>
      <c r="F4" s="638"/>
      <c r="G4" s="638"/>
      <c r="H4" s="639"/>
      <c r="I4" s="660" t="s">
        <v>66</v>
      </c>
      <c r="J4" s="638"/>
      <c r="K4" s="638"/>
      <c r="L4" s="638"/>
      <c r="M4" s="639"/>
      <c r="N4" s="660" t="s">
        <v>613</v>
      </c>
      <c r="O4" s="638"/>
      <c r="P4" s="638"/>
      <c r="Q4" s="639"/>
    </row>
    <row r="5" spans="1:17" x14ac:dyDescent="0.25">
      <c r="A5" s="644"/>
      <c r="B5" s="742"/>
      <c r="C5" s="742"/>
      <c r="D5" s="758"/>
      <c r="E5" s="330" t="s">
        <v>29</v>
      </c>
      <c r="F5" s="331" t="s">
        <v>30</v>
      </c>
      <c r="G5" s="331" t="s">
        <v>31</v>
      </c>
      <c r="H5" s="332" t="s">
        <v>32</v>
      </c>
      <c r="I5" s="330" t="s">
        <v>29</v>
      </c>
      <c r="J5" s="331" t="s">
        <v>30</v>
      </c>
      <c r="K5" s="331" t="s">
        <v>31</v>
      </c>
      <c r="L5" s="331" t="s">
        <v>32</v>
      </c>
      <c r="M5" s="332" t="s">
        <v>202</v>
      </c>
      <c r="N5" s="330" t="s">
        <v>29</v>
      </c>
      <c r="O5" s="331" t="s">
        <v>30</v>
      </c>
      <c r="P5" s="331" t="s">
        <v>31</v>
      </c>
      <c r="Q5" s="332" t="s">
        <v>32</v>
      </c>
    </row>
    <row r="6" spans="1:17" x14ac:dyDescent="0.25">
      <c r="A6" s="667" t="s">
        <v>614</v>
      </c>
      <c r="B6" s="478" t="s">
        <v>202</v>
      </c>
      <c r="C6" s="328" t="s">
        <v>61</v>
      </c>
      <c r="D6" s="571" t="s">
        <v>61</v>
      </c>
      <c r="E6" s="475">
        <v>16.5514638685645</v>
      </c>
      <c r="F6" s="476">
        <v>28.027596452776798</v>
      </c>
      <c r="G6" s="476">
        <v>48.767531725156196</v>
      </c>
      <c r="H6" s="477">
        <v>6.6534079534922395</v>
      </c>
      <c r="I6" s="472">
        <v>12713.180285100199</v>
      </c>
      <c r="J6" s="473">
        <v>21527.998338499299</v>
      </c>
      <c r="K6" s="473">
        <v>37458.343733497699</v>
      </c>
      <c r="L6" s="473">
        <v>5110.4830058999996</v>
      </c>
      <c r="M6" s="474">
        <v>76810.005362997195</v>
      </c>
      <c r="N6" s="475">
        <v>5.5897526120023903E-2</v>
      </c>
      <c r="O6" s="476">
        <v>0.129398063168782</v>
      </c>
      <c r="P6" s="476">
        <v>8.4478931635245197E-2</v>
      </c>
      <c r="Q6" s="477">
        <v>5.7967367433111303E-2</v>
      </c>
    </row>
    <row r="7" spans="1:17" x14ac:dyDescent="0.25">
      <c r="A7" s="668"/>
      <c r="B7" s="759" t="s">
        <v>617</v>
      </c>
      <c r="C7" s="331" t="s">
        <v>618</v>
      </c>
      <c r="D7" s="572">
        <v>79.68501368466795</v>
      </c>
      <c r="E7" s="460">
        <v>11.9479193382855</v>
      </c>
      <c r="F7" s="461">
        <v>26.5138711424386</v>
      </c>
      <c r="G7" s="461">
        <v>53.603388456811793</v>
      </c>
      <c r="H7" s="462">
        <v>7.9348210624727393</v>
      </c>
      <c r="I7" s="468">
        <v>7312.8480453000502</v>
      </c>
      <c r="J7" s="469">
        <v>16228.1057255</v>
      </c>
      <c r="K7" s="469">
        <v>32808.520717498497</v>
      </c>
      <c r="L7" s="469">
        <v>4856.5887963999903</v>
      </c>
      <c r="M7" s="470">
        <v>61206.063284698503</v>
      </c>
      <c r="N7" s="460">
        <v>5.5315656984566093E-2</v>
      </c>
      <c r="O7" s="461">
        <v>0.164429486983456</v>
      </c>
      <c r="P7" s="461">
        <v>0.11718197719699701</v>
      </c>
      <c r="Q7" s="462">
        <v>6.7486303593574895E-2</v>
      </c>
    </row>
    <row r="8" spans="1:17" x14ac:dyDescent="0.25">
      <c r="A8" s="668"/>
      <c r="B8" s="760"/>
      <c r="C8" s="335" t="s">
        <v>619</v>
      </c>
      <c r="D8" s="573">
        <v>13.885676917213038</v>
      </c>
      <c r="E8" s="443">
        <v>29.668428033000797</v>
      </c>
      <c r="F8" s="439">
        <v>35.523730764658104</v>
      </c>
      <c r="G8" s="439">
        <v>33.059394036885799</v>
      </c>
      <c r="H8" s="440">
        <v>1.74844716545169</v>
      </c>
      <c r="I8" s="466">
        <v>3164.3069333999501</v>
      </c>
      <c r="J8" s="359">
        <v>3788.8317142999299</v>
      </c>
      <c r="K8" s="359">
        <v>3525.9624107999598</v>
      </c>
      <c r="L8" s="359">
        <v>186.4881263</v>
      </c>
      <c r="M8" s="360">
        <v>10665.589184799799</v>
      </c>
      <c r="N8" s="443">
        <v>0.27616376700385098</v>
      </c>
      <c r="O8" s="439">
        <v>0.42707986281113203</v>
      </c>
      <c r="P8" s="439">
        <v>0.35976139133625601</v>
      </c>
      <c r="Q8" s="440">
        <v>0.107039938681726</v>
      </c>
    </row>
    <row r="9" spans="1:17" x14ac:dyDescent="0.25">
      <c r="A9" s="668"/>
      <c r="B9" s="761"/>
      <c r="C9" s="338" t="s">
        <v>620</v>
      </c>
      <c r="D9" s="574">
        <v>6.4293093981204379</v>
      </c>
      <c r="E9" s="444">
        <v>45.279049799178701</v>
      </c>
      <c r="F9" s="441">
        <v>30.598343837341901</v>
      </c>
      <c r="G9" s="441">
        <v>22.757703554764699</v>
      </c>
      <c r="H9" s="442">
        <v>1.3649028087158999</v>
      </c>
      <c r="I9" s="467">
        <v>2236.0253063999899</v>
      </c>
      <c r="J9" s="361">
        <v>1511.0608987000001</v>
      </c>
      <c r="K9" s="361">
        <v>1123.8606052</v>
      </c>
      <c r="L9" s="361">
        <v>67.406083199999998</v>
      </c>
      <c r="M9" s="362">
        <v>4938.3528934999904</v>
      </c>
      <c r="N9" s="444">
        <v>0.44246130537594197</v>
      </c>
      <c r="O9" s="441">
        <v>0.47726278929725002</v>
      </c>
      <c r="P9" s="441">
        <v>0.226171443013884</v>
      </c>
      <c r="Q9" s="442">
        <v>0.11813954781547001</v>
      </c>
    </row>
    <row r="10" spans="1:17" x14ac:dyDescent="0.25">
      <c r="A10" s="668"/>
      <c r="B10" s="759" t="s">
        <v>621</v>
      </c>
      <c r="C10" s="331" t="s">
        <v>622</v>
      </c>
      <c r="D10" s="572">
        <v>71.247569290708583</v>
      </c>
      <c r="E10" s="460">
        <v>10.7370263822847</v>
      </c>
      <c r="F10" s="461">
        <v>26.134031232609601</v>
      </c>
      <c r="G10" s="461">
        <v>54.879987184961301</v>
      </c>
      <c r="H10" s="462">
        <v>8.2489552001520199</v>
      </c>
      <c r="I10" s="468">
        <v>5875.8663466999997</v>
      </c>
      <c r="J10" s="469">
        <v>14301.9139208999</v>
      </c>
      <c r="K10" s="469">
        <v>30033.215843198501</v>
      </c>
      <c r="L10" s="469">
        <v>4514.2656823999896</v>
      </c>
      <c r="M10" s="470">
        <v>54725.261793198399</v>
      </c>
      <c r="N10" s="460">
        <v>9.1947014061600399E-2</v>
      </c>
      <c r="O10" s="461">
        <v>0.17154249058941301</v>
      </c>
      <c r="P10" s="461">
        <v>8.82622543516038E-2</v>
      </c>
      <c r="Q10" s="462">
        <v>6.6761177475566508E-2</v>
      </c>
    </row>
    <row r="11" spans="1:17" x14ac:dyDescent="0.25">
      <c r="A11" s="668"/>
      <c r="B11" s="760"/>
      <c r="C11" s="335" t="s">
        <v>623</v>
      </c>
      <c r="D11" s="573">
        <v>9.7133811265090646</v>
      </c>
      <c r="E11" s="443">
        <v>19.431502914867902</v>
      </c>
      <c r="F11" s="439">
        <v>29.836667971238899</v>
      </c>
      <c r="G11" s="439">
        <v>45.388517640799705</v>
      </c>
      <c r="H11" s="440">
        <v>5.3433114730923199</v>
      </c>
      <c r="I11" s="466">
        <v>1449.7615905</v>
      </c>
      <c r="J11" s="359">
        <v>2226.0513034000001</v>
      </c>
      <c r="K11" s="359">
        <v>3386.3789656999702</v>
      </c>
      <c r="L11" s="359">
        <v>398.65670460000001</v>
      </c>
      <c r="M11" s="360">
        <v>7460.8485641999696</v>
      </c>
      <c r="N11" s="443">
        <v>0.22699343741787201</v>
      </c>
      <c r="O11" s="439">
        <v>0.38691626848400301</v>
      </c>
      <c r="P11" s="439">
        <v>0.25578937497774001</v>
      </c>
      <c r="Q11" s="440">
        <v>0.16092257556602899</v>
      </c>
    </row>
    <row r="12" spans="1:17" x14ac:dyDescent="0.25">
      <c r="A12" s="669"/>
      <c r="B12" s="761"/>
      <c r="C12" s="338" t="s">
        <v>624</v>
      </c>
      <c r="D12" s="574">
        <v>19.039049582783626</v>
      </c>
      <c r="E12" s="444">
        <v>36.840756857090504</v>
      </c>
      <c r="F12" s="441">
        <v>34.190904879584501</v>
      </c>
      <c r="G12" s="441">
        <v>27.617420975774898</v>
      </c>
      <c r="H12" s="442">
        <v>1.3509172875454201</v>
      </c>
      <c r="I12" s="467">
        <v>5387.5523478999603</v>
      </c>
      <c r="J12" s="361">
        <v>5000.0331141999504</v>
      </c>
      <c r="K12" s="361">
        <v>4038.74892459994</v>
      </c>
      <c r="L12" s="361">
        <v>197.56061890000001</v>
      </c>
      <c r="M12" s="362">
        <v>14623.895005599799</v>
      </c>
      <c r="N12" s="444">
        <v>0.167676201073019</v>
      </c>
      <c r="O12" s="441">
        <v>0.25265701576773403</v>
      </c>
      <c r="P12" s="441">
        <v>0.218109089614825</v>
      </c>
      <c r="Q12" s="442">
        <v>9.33265917224535E-2</v>
      </c>
    </row>
    <row r="13" spans="1:17" x14ac:dyDescent="0.25">
      <c r="A13" s="754" t="s">
        <v>615</v>
      </c>
      <c r="B13" s="478" t="s">
        <v>202</v>
      </c>
      <c r="C13" s="328" t="s">
        <v>61</v>
      </c>
      <c r="D13" s="575" t="s">
        <v>61</v>
      </c>
      <c r="E13" s="475">
        <v>14.720295046180501</v>
      </c>
      <c r="F13" s="476">
        <v>27.040117415390103</v>
      </c>
      <c r="G13" s="476">
        <v>52.077309956827797</v>
      </c>
      <c r="H13" s="477">
        <v>6.1622775816087803</v>
      </c>
      <c r="I13" s="472">
        <v>11306.659010200099</v>
      </c>
      <c r="J13" s="473">
        <v>20769.514894398701</v>
      </c>
      <c r="K13" s="473">
        <v>40000.583140698298</v>
      </c>
      <c r="L13" s="473">
        <v>4733.2455716999802</v>
      </c>
      <c r="M13" s="474">
        <v>76810.002616997095</v>
      </c>
      <c r="N13" s="475">
        <v>9.2089433586796901E-2</v>
      </c>
      <c r="O13" s="476">
        <v>0.13477264737017999</v>
      </c>
      <c r="P13" s="476">
        <v>0.117896935667734</v>
      </c>
      <c r="Q13" s="477">
        <v>4.0423116339721801E-2</v>
      </c>
    </row>
    <row r="14" spans="1:17" x14ac:dyDescent="0.25">
      <c r="A14" s="755"/>
      <c r="B14" s="759" t="s">
        <v>617</v>
      </c>
      <c r="C14" s="331" t="s">
        <v>618</v>
      </c>
      <c r="D14" s="572">
        <v>79.280895746804532</v>
      </c>
      <c r="E14" s="460">
        <v>10.783694523805901</v>
      </c>
      <c r="F14" s="461">
        <v>24.910175989768398</v>
      </c>
      <c r="G14" s="461">
        <v>56.982800413343107</v>
      </c>
      <c r="H14" s="462">
        <v>7.3233290730880096</v>
      </c>
      <c r="I14" s="468">
        <v>6566.7970569999097</v>
      </c>
      <c r="J14" s="469">
        <v>15169.222029599799</v>
      </c>
      <c r="K14" s="469">
        <v>34700.049879199498</v>
      </c>
      <c r="L14" s="469">
        <v>4459.5891320999899</v>
      </c>
      <c r="M14" s="470">
        <v>60895.658097899301</v>
      </c>
      <c r="N14" s="460">
        <v>9.5294983997410695E-2</v>
      </c>
      <c r="O14" s="461">
        <v>0.12864056961468801</v>
      </c>
      <c r="P14" s="461">
        <v>0.11513209324859</v>
      </c>
      <c r="Q14" s="462">
        <v>4.9135100563082797E-2</v>
      </c>
    </row>
    <row r="15" spans="1:17" x14ac:dyDescent="0.25">
      <c r="A15" s="755"/>
      <c r="B15" s="760"/>
      <c r="C15" s="335" t="s">
        <v>619</v>
      </c>
      <c r="D15" s="573">
        <v>14.262055109051596</v>
      </c>
      <c r="E15" s="443">
        <v>27.6102333542857</v>
      </c>
      <c r="F15" s="439">
        <v>36.202723647481797</v>
      </c>
      <c r="G15" s="439">
        <v>34.602895607946898</v>
      </c>
      <c r="H15" s="440">
        <v>1.5841473902858501</v>
      </c>
      <c r="I15" s="466">
        <v>3024.6124970000301</v>
      </c>
      <c r="J15" s="359">
        <v>3965.8969454000298</v>
      </c>
      <c r="K15" s="359">
        <v>3790.6363313000002</v>
      </c>
      <c r="L15" s="359">
        <v>173.53912879999999</v>
      </c>
      <c r="M15" s="360">
        <v>10954.684902500099</v>
      </c>
      <c r="N15" s="443">
        <v>0.24023844615857801</v>
      </c>
      <c r="O15" s="439">
        <v>0.34440750969258405</v>
      </c>
      <c r="P15" s="439">
        <v>0.23144495108044799</v>
      </c>
      <c r="Q15" s="440">
        <v>8.3239087612084109E-2</v>
      </c>
    </row>
    <row r="16" spans="1:17" x14ac:dyDescent="0.25">
      <c r="A16" s="755"/>
      <c r="B16" s="761"/>
      <c r="C16" s="338" t="s">
        <v>620</v>
      </c>
      <c r="D16" s="574">
        <v>6.4570491441468185</v>
      </c>
      <c r="E16" s="444">
        <v>34.584277881222505</v>
      </c>
      <c r="F16" s="441">
        <v>32.953355775778796</v>
      </c>
      <c r="G16" s="441">
        <v>30.443706386922898</v>
      </c>
      <c r="H16" s="442">
        <v>2.0186599560750902</v>
      </c>
      <c r="I16" s="467">
        <v>1715.2494561999799</v>
      </c>
      <c r="J16" s="361">
        <v>1634.3959193999799</v>
      </c>
      <c r="K16" s="361">
        <v>1509.89693019999</v>
      </c>
      <c r="L16" s="361">
        <v>100.1173108</v>
      </c>
      <c r="M16" s="362">
        <v>4959.6596165999599</v>
      </c>
      <c r="N16" s="444">
        <v>0.40443947441581296</v>
      </c>
      <c r="O16" s="441">
        <v>0.672907029896334</v>
      </c>
      <c r="P16" s="441">
        <v>0.301095000909675</v>
      </c>
      <c r="Q16" s="442">
        <v>0.10975990802371101</v>
      </c>
    </row>
    <row r="17" spans="1:17" x14ac:dyDescent="0.25">
      <c r="A17" s="755"/>
      <c r="B17" s="759" t="s">
        <v>621</v>
      </c>
      <c r="C17" s="331" t="s">
        <v>622</v>
      </c>
      <c r="D17" s="572">
        <v>70.687425576372377</v>
      </c>
      <c r="E17" s="460">
        <v>9.3955688959433203</v>
      </c>
      <c r="F17" s="461">
        <v>24.1054361380011</v>
      </c>
      <c r="G17" s="461">
        <v>58.752595354892101</v>
      </c>
      <c r="H17" s="462">
        <v>7.7463996111693305</v>
      </c>
      <c r="I17" s="468">
        <v>5101.3279133999604</v>
      </c>
      <c r="J17" s="469">
        <v>13088.0450501998</v>
      </c>
      <c r="K17" s="469">
        <v>31899.732821699701</v>
      </c>
      <c r="L17" s="469">
        <v>4205.9076497999804</v>
      </c>
      <c r="M17" s="470">
        <v>54295.013435099499</v>
      </c>
      <c r="N17" s="460">
        <v>9.0682793619321092E-2</v>
      </c>
      <c r="O17" s="461">
        <v>0.14932341879869201</v>
      </c>
      <c r="P17" s="461">
        <v>0.11509989036292501</v>
      </c>
      <c r="Q17" s="462">
        <v>6.06204069002673E-2</v>
      </c>
    </row>
    <row r="18" spans="1:17" x14ac:dyDescent="0.25">
      <c r="A18" s="755"/>
      <c r="B18" s="760"/>
      <c r="C18" s="335" t="s">
        <v>623</v>
      </c>
      <c r="D18" s="573">
        <v>10.521591450006818</v>
      </c>
      <c r="E18" s="443">
        <v>20.5094841502478</v>
      </c>
      <c r="F18" s="439">
        <v>31.022142761009302</v>
      </c>
      <c r="G18" s="439">
        <v>44.567295789894004</v>
      </c>
      <c r="H18" s="440">
        <v>3.9010772988496298</v>
      </c>
      <c r="I18" s="466">
        <v>1657.50994359998</v>
      </c>
      <c r="J18" s="359">
        <v>2507.0905274000002</v>
      </c>
      <c r="K18" s="359">
        <v>3601.7612061</v>
      </c>
      <c r="L18" s="359">
        <v>315.27299099999999</v>
      </c>
      <c r="M18" s="360">
        <v>8081.6346680999804</v>
      </c>
      <c r="N18" s="443">
        <v>0.28258168019441698</v>
      </c>
      <c r="O18" s="439">
        <v>0.41438997996215604</v>
      </c>
      <c r="P18" s="439">
        <v>0.29857636370530699</v>
      </c>
      <c r="Q18" s="440">
        <v>0.12902233330170002</v>
      </c>
    </row>
    <row r="19" spans="1:17" x14ac:dyDescent="0.25">
      <c r="A19" s="756"/>
      <c r="B19" s="761"/>
      <c r="C19" s="338" t="s">
        <v>624</v>
      </c>
      <c r="D19" s="574">
        <v>18.790982973623908</v>
      </c>
      <c r="E19" s="444">
        <v>31.509097835171502</v>
      </c>
      <c r="F19" s="441">
        <v>35.850158656526901</v>
      </c>
      <c r="G19" s="441">
        <v>31.171475503685098</v>
      </c>
      <c r="H19" s="442">
        <v>1.4692680046137601</v>
      </c>
      <c r="I19" s="467">
        <v>4547.8211532000396</v>
      </c>
      <c r="J19" s="361">
        <v>5174.3793167999602</v>
      </c>
      <c r="K19" s="361">
        <v>4499.0891129000102</v>
      </c>
      <c r="L19" s="361">
        <v>212.06493090000001</v>
      </c>
      <c r="M19" s="362">
        <v>14433.354513800001</v>
      </c>
      <c r="N19" s="444">
        <v>0.30254129998341001</v>
      </c>
      <c r="O19" s="441">
        <v>0.29801623679984102</v>
      </c>
      <c r="P19" s="441">
        <v>0.23779896485320098</v>
      </c>
      <c r="Q19" s="442">
        <v>4.8872470583708694E-2</v>
      </c>
    </row>
  </sheetData>
  <mergeCells count="13">
    <mergeCell ref="N4:Q4"/>
    <mergeCell ref="A6:A12"/>
    <mergeCell ref="B7:B9"/>
    <mergeCell ref="B10:B12"/>
    <mergeCell ref="A13:A19"/>
    <mergeCell ref="B14:B16"/>
    <mergeCell ref="B17:B19"/>
    <mergeCell ref="A4:A5"/>
    <mergeCell ref="B4:B5"/>
    <mergeCell ref="C4:C5"/>
    <mergeCell ref="D4:D5"/>
    <mergeCell ref="E4:H4"/>
    <mergeCell ref="I4:M4"/>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
  <sheetViews>
    <sheetView workbookViewId="0"/>
  </sheetViews>
  <sheetFormatPr baseColWidth="10" defaultRowHeight="15" x14ac:dyDescent="0.25"/>
  <cols>
    <col min="1" max="1" width="17" customWidth="1"/>
    <col min="2" max="2" width="19.140625" style="323" customWidth="1"/>
    <col min="3" max="3" width="15.28515625" customWidth="1"/>
    <col min="4" max="54" width="12.28515625" customWidth="1"/>
  </cols>
  <sheetData>
    <row r="1" spans="1:54" x14ac:dyDescent="0.25">
      <c r="A1" s="5" t="s">
        <v>445</v>
      </c>
      <c r="B1" s="5"/>
    </row>
    <row r="2" spans="1:54" x14ac:dyDescent="0.25">
      <c r="A2" s="8" t="s">
        <v>440</v>
      </c>
      <c r="B2" s="8"/>
    </row>
    <row r="4" spans="1:54" s="324" customFormat="1" ht="12.75" x14ac:dyDescent="0.2">
      <c r="A4" s="640" t="s">
        <v>602</v>
      </c>
      <c r="B4" s="673"/>
      <c r="C4" s="641" t="s">
        <v>604</v>
      </c>
      <c r="D4" s="640" t="s">
        <v>630</v>
      </c>
      <c r="E4" s="674"/>
      <c r="F4" s="674"/>
      <c r="G4" s="674"/>
      <c r="H4" s="674"/>
      <c r="I4" s="674"/>
      <c r="J4" s="674"/>
      <c r="K4" s="674"/>
      <c r="L4" s="674"/>
      <c r="M4" s="674"/>
      <c r="N4" s="674"/>
      <c r="O4" s="674"/>
      <c r="P4" s="674"/>
      <c r="Q4" s="674"/>
      <c r="R4" s="674"/>
      <c r="S4" s="674"/>
      <c r="T4" s="641"/>
      <c r="U4" s="660" t="s">
        <v>631</v>
      </c>
      <c r="V4" s="638"/>
      <c r="W4" s="638"/>
      <c r="X4" s="638"/>
      <c r="Y4" s="638"/>
      <c r="Z4" s="638"/>
      <c r="AA4" s="638"/>
      <c r="AB4" s="638"/>
      <c r="AC4" s="638"/>
      <c r="AD4" s="638"/>
      <c r="AE4" s="638"/>
      <c r="AF4" s="638"/>
      <c r="AG4" s="638"/>
      <c r="AH4" s="638"/>
      <c r="AI4" s="638"/>
      <c r="AJ4" s="638"/>
      <c r="AK4" s="639"/>
      <c r="AL4" s="660" t="s">
        <v>613</v>
      </c>
      <c r="AM4" s="638"/>
      <c r="AN4" s="638"/>
      <c r="AO4" s="638"/>
      <c r="AP4" s="638"/>
      <c r="AQ4" s="638"/>
      <c r="AR4" s="638"/>
      <c r="AS4" s="638"/>
      <c r="AT4" s="638"/>
      <c r="AU4" s="638"/>
      <c r="AV4" s="638"/>
      <c r="AW4" s="638"/>
      <c r="AX4" s="638"/>
      <c r="AY4" s="638"/>
      <c r="AZ4" s="638"/>
      <c r="BA4" s="638"/>
      <c r="BB4" s="639"/>
    </row>
    <row r="5" spans="1:54" s="324" customFormat="1" ht="12.75" x14ac:dyDescent="0.2">
      <c r="A5" s="642"/>
      <c r="B5" s="765"/>
      <c r="C5" s="643"/>
      <c r="D5" s="640" t="s">
        <v>256</v>
      </c>
      <c r="E5" s="641"/>
      <c r="F5" s="640" t="s">
        <v>495</v>
      </c>
      <c r="G5" s="674"/>
      <c r="H5" s="674"/>
      <c r="I5" s="641"/>
      <c r="J5" s="640" t="s">
        <v>608</v>
      </c>
      <c r="K5" s="674"/>
      <c r="L5" s="674"/>
      <c r="M5" s="674"/>
      <c r="N5" s="641"/>
      <c r="O5" s="640" t="s">
        <v>617</v>
      </c>
      <c r="P5" s="674"/>
      <c r="Q5" s="641"/>
      <c r="R5" s="640" t="s">
        <v>635</v>
      </c>
      <c r="S5" s="674"/>
      <c r="T5" s="641"/>
      <c r="U5" s="642" t="s">
        <v>256</v>
      </c>
      <c r="V5" s="643"/>
      <c r="W5" s="642" t="s">
        <v>495</v>
      </c>
      <c r="X5" s="741"/>
      <c r="Y5" s="741"/>
      <c r="Z5" s="643"/>
      <c r="AA5" s="642" t="s">
        <v>608</v>
      </c>
      <c r="AB5" s="741"/>
      <c r="AC5" s="741"/>
      <c r="AD5" s="741"/>
      <c r="AE5" s="643"/>
      <c r="AF5" s="642" t="s">
        <v>617</v>
      </c>
      <c r="AG5" s="741"/>
      <c r="AH5" s="643"/>
      <c r="AI5" s="640" t="s">
        <v>635</v>
      </c>
      <c r="AJ5" s="674"/>
      <c r="AK5" s="641"/>
      <c r="AL5" s="640" t="s">
        <v>256</v>
      </c>
      <c r="AM5" s="641"/>
      <c r="AN5" s="640" t="s">
        <v>495</v>
      </c>
      <c r="AO5" s="674"/>
      <c r="AP5" s="674"/>
      <c r="AQ5" s="641"/>
      <c r="AR5" s="640" t="s">
        <v>608</v>
      </c>
      <c r="AS5" s="674"/>
      <c r="AT5" s="674"/>
      <c r="AU5" s="674"/>
      <c r="AV5" s="641"/>
      <c r="AW5" s="640" t="s">
        <v>617</v>
      </c>
      <c r="AX5" s="674"/>
      <c r="AY5" s="641"/>
      <c r="AZ5" s="640" t="s">
        <v>635</v>
      </c>
      <c r="BA5" s="674"/>
      <c r="BB5" s="641"/>
    </row>
    <row r="6" spans="1:54" s="324" customFormat="1" ht="38.25" x14ac:dyDescent="0.2">
      <c r="A6" s="644"/>
      <c r="B6" s="698"/>
      <c r="C6" s="645"/>
      <c r="D6" s="337" t="s">
        <v>257</v>
      </c>
      <c r="E6" s="339" t="s">
        <v>258</v>
      </c>
      <c r="F6" s="486" t="s">
        <v>488</v>
      </c>
      <c r="G6" s="487" t="s">
        <v>16</v>
      </c>
      <c r="H6" s="487" t="s">
        <v>606</v>
      </c>
      <c r="I6" s="445" t="s">
        <v>634</v>
      </c>
      <c r="J6" s="486" t="s">
        <v>609</v>
      </c>
      <c r="K6" s="487" t="s">
        <v>239</v>
      </c>
      <c r="L6" s="487" t="s">
        <v>401</v>
      </c>
      <c r="M6" s="487" t="s">
        <v>236</v>
      </c>
      <c r="N6" s="446" t="s">
        <v>568</v>
      </c>
      <c r="O6" s="486" t="s">
        <v>618</v>
      </c>
      <c r="P6" s="487" t="s">
        <v>619</v>
      </c>
      <c r="Q6" s="446" t="s">
        <v>620</v>
      </c>
      <c r="R6" s="486" t="s">
        <v>622</v>
      </c>
      <c r="S6" s="487" t="s">
        <v>623</v>
      </c>
      <c r="T6" s="446" t="s">
        <v>624</v>
      </c>
      <c r="U6" s="486" t="s">
        <v>257</v>
      </c>
      <c r="V6" s="446" t="s">
        <v>258</v>
      </c>
      <c r="W6" s="486" t="s">
        <v>488</v>
      </c>
      <c r="X6" s="487" t="s">
        <v>16</v>
      </c>
      <c r="Y6" s="487" t="s">
        <v>606</v>
      </c>
      <c r="Z6" s="445" t="s">
        <v>634</v>
      </c>
      <c r="AA6" s="486" t="s">
        <v>609</v>
      </c>
      <c r="AB6" s="487" t="s">
        <v>239</v>
      </c>
      <c r="AC6" s="487" t="s">
        <v>401</v>
      </c>
      <c r="AD6" s="487" t="s">
        <v>236</v>
      </c>
      <c r="AE6" s="446" t="s">
        <v>568</v>
      </c>
      <c r="AF6" s="486" t="s">
        <v>618</v>
      </c>
      <c r="AG6" s="487" t="s">
        <v>619</v>
      </c>
      <c r="AH6" s="446" t="s">
        <v>620</v>
      </c>
      <c r="AI6" s="486" t="s">
        <v>622</v>
      </c>
      <c r="AJ6" s="487" t="s">
        <v>623</v>
      </c>
      <c r="AK6" s="446" t="s">
        <v>624</v>
      </c>
      <c r="AL6" s="486" t="s">
        <v>257</v>
      </c>
      <c r="AM6" s="446" t="s">
        <v>258</v>
      </c>
      <c r="AN6" s="486" t="s">
        <v>488</v>
      </c>
      <c r="AO6" s="487" t="s">
        <v>16</v>
      </c>
      <c r="AP6" s="487" t="s">
        <v>606</v>
      </c>
      <c r="AQ6" s="445" t="s">
        <v>634</v>
      </c>
      <c r="AR6" s="486" t="s">
        <v>609</v>
      </c>
      <c r="AS6" s="487" t="s">
        <v>239</v>
      </c>
      <c r="AT6" s="487" t="s">
        <v>401</v>
      </c>
      <c r="AU6" s="487" t="s">
        <v>236</v>
      </c>
      <c r="AV6" s="446" t="s">
        <v>568</v>
      </c>
      <c r="AW6" s="486" t="s">
        <v>618</v>
      </c>
      <c r="AX6" s="487" t="s">
        <v>619</v>
      </c>
      <c r="AY6" s="446" t="s">
        <v>620</v>
      </c>
      <c r="AZ6" s="486" t="s">
        <v>622</v>
      </c>
      <c r="BA6" s="487" t="s">
        <v>623</v>
      </c>
      <c r="BB6" s="446" t="s">
        <v>624</v>
      </c>
    </row>
    <row r="7" spans="1:54" s="324" customFormat="1" ht="12.75" x14ac:dyDescent="0.2">
      <c r="A7" s="735" t="s">
        <v>627</v>
      </c>
      <c r="B7" s="762" t="s">
        <v>629</v>
      </c>
      <c r="C7" s="331" t="s">
        <v>29</v>
      </c>
      <c r="D7" s="460">
        <v>36.5567475</v>
      </c>
      <c r="E7" s="462">
        <v>63.4432525</v>
      </c>
      <c r="F7" s="460">
        <v>17.297105900000002</v>
      </c>
      <c r="G7" s="461">
        <v>54.387253300000005</v>
      </c>
      <c r="H7" s="461">
        <v>17.148769999999999</v>
      </c>
      <c r="I7" s="462">
        <v>11.1668708</v>
      </c>
      <c r="J7" s="460">
        <v>44.638536799999997</v>
      </c>
      <c r="K7" s="461">
        <v>20.812918799999998</v>
      </c>
      <c r="L7" s="461">
        <v>16.5149227</v>
      </c>
      <c r="M7" s="461">
        <v>10.940065199999999</v>
      </c>
      <c r="N7" s="462">
        <v>7.0935565000000009</v>
      </c>
      <c r="O7" s="460">
        <v>59.081935900000005</v>
      </c>
      <c r="P7" s="461">
        <v>29.747887800000001</v>
      </c>
      <c r="Q7" s="462">
        <v>11.1701763</v>
      </c>
      <c r="R7" s="460">
        <v>47.764953300000002</v>
      </c>
      <c r="S7" s="461">
        <v>11.609081100000001</v>
      </c>
      <c r="T7" s="462">
        <v>40.625965600000001</v>
      </c>
      <c r="U7" s="469">
        <v>3674.0293889999998</v>
      </c>
      <c r="V7" s="470">
        <v>6376.0516010000001</v>
      </c>
      <c r="W7" s="468">
        <v>1738.3934830000001</v>
      </c>
      <c r="X7" s="469">
        <v>5465.9644559999997</v>
      </c>
      <c r="Y7" s="469">
        <v>1723.444191</v>
      </c>
      <c r="Z7" s="470">
        <v>1122.278861</v>
      </c>
      <c r="AA7" s="468">
        <v>4486.2144680000001</v>
      </c>
      <c r="AB7" s="469">
        <v>2091.7301010000001</v>
      </c>
      <c r="AC7" s="469">
        <v>1659.743279</v>
      </c>
      <c r="AD7" s="469">
        <v>1099.4870249999999</v>
      </c>
      <c r="AE7" s="470">
        <v>712.90611679999995</v>
      </c>
      <c r="AF7" s="468">
        <v>5937.8005279999998</v>
      </c>
      <c r="AG7" s="469">
        <v>2989.6440299999999</v>
      </c>
      <c r="AH7" s="470">
        <v>1122.636432</v>
      </c>
      <c r="AI7" s="468">
        <v>4800.4240200000004</v>
      </c>
      <c r="AJ7" s="469">
        <v>1166.713013</v>
      </c>
      <c r="AK7" s="470">
        <v>4082.943957</v>
      </c>
      <c r="AL7" s="460">
        <v>0.25715179999999999</v>
      </c>
      <c r="AM7" s="462">
        <v>0.25715179999999999</v>
      </c>
      <c r="AN7" s="460">
        <v>0.15752569999999999</v>
      </c>
      <c r="AO7" s="461">
        <v>0.27558320000000003</v>
      </c>
      <c r="AP7" s="461">
        <v>0.23516619999999999</v>
      </c>
      <c r="AQ7" s="462">
        <v>0.13379199999999999</v>
      </c>
      <c r="AR7" s="460">
        <v>0.35336120000000004</v>
      </c>
      <c r="AS7" s="461">
        <v>0.26057150000000001</v>
      </c>
      <c r="AT7" s="461">
        <v>0.1907818</v>
      </c>
      <c r="AU7" s="461">
        <v>0.24985869999999999</v>
      </c>
      <c r="AV7" s="462">
        <v>0.21159920000000002</v>
      </c>
      <c r="AW7" s="460">
        <v>0.42002180000000006</v>
      </c>
      <c r="AX7" s="461">
        <v>0.41224119999999997</v>
      </c>
      <c r="AY7" s="462">
        <v>0.18077270000000001</v>
      </c>
      <c r="AZ7" s="460">
        <v>0.28974549999999999</v>
      </c>
      <c r="BA7" s="461">
        <v>0.17774419999999999</v>
      </c>
      <c r="BB7" s="462">
        <v>0.25919120000000001</v>
      </c>
    </row>
    <row r="8" spans="1:54" s="324" customFormat="1" ht="12.75" x14ac:dyDescent="0.2">
      <c r="A8" s="736"/>
      <c r="B8" s="763"/>
      <c r="C8" s="338" t="s">
        <v>32</v>
      </c>
      <c r="D8" s="444">
        <v>64.655365899999993</v>
      </c>
      <c r="E8" s="442">
        <v>35.3446341</v>
      </c>
      <c r="F8" s="444">
        <v>0.79114519999999988</v>
      </c>
      <c r="G8" s="441">
        <v>19.264125500000002</v>
      </c>
      <c r="H8" s="441">
        <v>23.6812632</v>
      </c>
      <c r="I8" s="442">
        <v>56.263466200000003</v>
      </c>
      <c r="J8" s="444">
        <v>8.5533993000000006</v>
      </c>
      <c r="K8" s="441">
        <v>4.7380202000000002</v>
      </c>
      <c r="L8" s="441">
        <v>19.425207799999999</v>
      </c>
      <c r="M8" s="441">
        <v>23.7896204</v>
      </c>
      <c r="N8" s="442">
        <v>43.493752400000005</v>
      </c>
      <c r="O8" s="444">
        <v>94.100724900000003</v>
      </c>
      <c r="P8" s="441">
        <v>4.5096289999999994</v>
      </c>
      <c r="Q8" s="442">
        <v>1.3896462000000001</v>
      </c>
      <c r="R8" s="444">
        <v>87.689765699999995</v>
      </c>
      <c r="S8" s="441">
        <v>7.4488326999999996</v>
      </c>
      <c r="T8" s="442">
        <v>4.8614016000000007</v>
      </c>
      <c r="U8" s="361">
        <v>2915.5728549999999</v>
      </c>
      <c r="V8" s="362">
        <v>1593.622777</v>
      </c>
      <c r="W8" s="467">
        <v>35.6984317</v>
      </c>
      <c r="X8" s="361">
        <v>868.67292410000005</v>
      </c>
      <c r="Y8" s="361">
        <v>1067.903503</v>
      </c>
      <c r="Z8" s="362">
        <v>2536.9207729999998</v>
      </c>
      <c r="AA8" s="467">
        <v>385.75056760000001</v>
      </c>
      <c r="AB8" s="361">
        <v>213.6542651</v>
      </c>
      <c r="AC8" s="361">
        <v>875.91786249999996</v>
      </c>
      <c r="AD8" s="361">
        <v>1072.761139</v>
      </c>
      <c r="AE8" s="362">
        <v>1961.111797</v>
      </c>
      <c r="AF8" s="467">
        <v>4243.2530820000002</v>
      </c>
      <c r="AG8" s="361">
        <v>203.30439770000001</v>
      </c>
      <c r="AH8" s="362">
        <v>62.638152099999999</v>
      </c>
      <c r="AI8" s="467">
        <v>3954.1643039999999</v>
      </c>
      <c r="AJ8" s="361">
        <v>335.83702039999997</v>
      </c>
      <c r="AK8" s="362">
        <v>219.19430700000001</v>
      </c>
      <c r="AL8" s="444">
        <v>0.57425920000000008</v>
      </c>
      <c r="AM8" s="442">
        <v>0.57425920000000008</v>
      </c>
      <c r="AN8" s="444">
        <v>0.12670979999999998</v>
      </c>
      <c r="AO8" s="441">
        <v>0.36774210000000002</v>
      </c>
      <c r="AP8" s="441">
        <v>0.43323249999999996</v>
      </c>
      <c r="AQ8" s="442">
        <v>0.36993619999999999</v>
      </c>
      <c r="AR8" s="444">
        <v>0.29942049999999998</v>
      </c>
      <c r="AS8" s="441">
        <v>0.1523398</v>
      </c>
      <c r="AT8" s="441">
        <v>0.36169390000000001</v>
      </c>
      <c r="AU8" s="441">
        <v>0.22183889999999998</v>
      </c>
      <c r="AV8" s="442">
        <v>0.44239129999999999</v>
      </c>
      <c r="AW8" s="444">
        <v>0.2482752</v>
      </c>
      <c r="AX8" s="441">
        <v>0.1980036</v>
      </c>
      <c r="AY8" s="442">
        <v>0.12313420000000001</v>
      </c>
      <c r="AZ8" s="444">
        <v>0.29059740000000001</v>
      </c>
      <c r="BA8" s="441">
        <v>0.35167389999999998</v>
      </c>
      <c r="BB8" s="442">
        <v>0.23071989999999998</v>
      </c>
    </row>
    <row r="9" spans="1:54" s="324" customFormat="1" ht="12.75" x14ac:dyDescent="0.2">
      <c r="A9" s="737" t="s">
        <v>628</v>
      </c>
      <c r="B9" s="764" t="s">
        <v>629</v>
      </c>
      <c r="C9" s="335" t="s">
        <v>29</v>
      </c>
      <c r="D9" s="460">
        <v>53.959330199999997</v>
      </c>
      <c r="E9" s="462">
        <v>46.040669800000003</v>
      </c>
      <c r="F9" s="460">
        <v>20.927941699999998</v>
      </c>
      <c r="G9" s="461">
        <v>56.4559189</v>
      </c>
      <c r="H9" s="461">
        <v>15.0494865</v>
      </c>
      <c r="I9" s="462">
        <v>7.5666529999999996</v>
      </c>
      <c r="J9" s="460">
        <v>36.565426199999997</v>
      </c>
      <c r="K9" s="461">
        <v>29.395061900000002</v>
      </c>
      <c r="L9" s="461">
        <v>17.143584499999999</v>
      </c>
      <c r="M9" s="461">
        <v>10.785523299999999</v>
      </c>
      <c r="N9" s="462">
        <v>6.1104041999999996</v>
      </c>
      <c r="O9" s="460">
        <v>60.942997399999996</v>
      </c>
      <c r="P9" s="461">
        <v>28.421761799999999</v>
      </c>
      <c r="Q9" s="462">
        <v>10.6352408</v>
      </c>
      <c r="R9" s="460">
        <v>49.166951699999998</v>
      </c>
      <c r="S9" s="461">
        <v>13.955986600000001</v>
      </c>
      <c r="T9" s="462">
        <v>36.877061599999998</v>
      </c>
      <c r="U9" s="359">
        <v>4725.0965109999997</v>
      </c>
      <c r="V9" s="360">
        <v>4031.6598020000001</v>
      </c>
      <c r="W9" s="466">
        <v>1832.61421</v>
      </c>
      <c r="X9" s="359">
        <v>4943.6953089999997</v>
      </c>
      <c r="Y9" s="359">
        <v>1317.8028449999999</v>
      </c>
      <c r="Z9" s="360">
        <v>662.64394870000001</v>
      </c>
      <c r="AA9" s="466">
        <v>3201.9332589999999</v>
      </c>
      <c r="AB9" s="359">
        <v>2573.999652</v>
      </c>
      <c r="AC9" s="359">
        <v>1501.2266930000001</v>
      </c>
      <c r="AD9" s="359">
        <v>944.49812989999998</v>
      </c>
      <c r="AE9" s="360">
        <v>535.09857839999995</v>
      </c>
      <c r="AF9" s="466">
        <v>5336.7206230000002</v>
      </c>
      <c r="AG9" s="359">
        <v>2488.791749</v>
      </c>
      <c r="AH9" s="360">
        <v>931.24394129999996</v>
      </c>
      <c r="AI9" s="466">
        <v>4305.5023060000003</v>
      </c>
      <c r="AJ9" s="359">
        <v>1222.060328</v>
      </c>
      <c r="AK9" s="360">
        <v>3229.193679</v>
      </c>
      <c r="AL9" s="443">
        <v>0.2300036</v>
      </c>
      <c r="AM9" s="440">
        <v>0.2300036</v>
      </c>
      <c r="AN9" s="443">
        <v>0.14591090000000001</v>
      </c>
      <c r="AO9" s="439">
        <v>0.27238380000000001</v>
      </c>
      <c r="AP9" s="439">
        <v>0.18523200000000001</v>
      </c>
      <c r="AQ9" s="440">
        <v>0.20930019999999999</v>
      </c>
      <c r="AR9" s="443">
        <v>0.26732850000000002</v>
      </c>
      <c r="AS9" s="439">
        <v>0.34531000000000001</v>
      </c>
      <c r="AT9" s="439">
        <v>0.22446350000000001</v>
      </c>
      <c r="AU9" s="439">
        <v>0.1566391</v>
      </c>
      <c r="AV9" s="440">
        <v>0.1479076</v>
      </c>
      <c r="AW9" s="443">
        <v>0.39822219999999997</v>
      </c>
      <c r="AX9" s="439">
        <v>0.29447649999999997</v>
      </c>
      <c r="AY9" s="440">
        <v>0.20738890000000001</v>
      </c>
      <c r="AZ9" s="443">
        <v>0.41725260000000003</v>
      </c>
      <c r="BA9" s="439">
        <v>0.1541178</v>
      </c>
      <c r="BB9" s="440">
        <v>0.33691160000000003</v>
      </c>
    </row>
    <row r="10" spans="1:54" s="324" customFormat="1" ht="12.75" x14ac:dyDescent="0.2">
      <c r="A10" s="736"/>
      <c r="B10" s="763"/>
      <c r="C10" s="338" t="s">
        <v>32</v>
      </c>
      <c r="D10" s="444">
        <v>41.481013799999999</v>
      </c>
      <c r="E10" s="442">
        <v>58.518986200000001</v>
      </c>
      <c r="F10" s="444">
        <v>1.0179087999999998</v>
      </c>
      <c r="G10" s="441">
        <v>27.221297700000001</v>
      </c>
      <c r="H10" s="441">
        <v>26.0786652</v>
      </c>
      <c r="I10" s="442">
        <v>45.682128399999996</v>
      </c>
      <c r="J10" s="444">
        <v>8.8587255999999996</v>
      </c>
      <c r="K10" s="441">
        <v>9.313275299999999</v>
      </c>
      <c r="L10" s="441">
        <v>17.819722499999997</v>
      </c>
      <c r="M10" s="441">
        <v>25.037554099999998</v>
      </c>
      <c r="N10" s="442">
        <v>38.970722600000002</v>
      </c>
      <c r="O10" s="444">
        <v>93.173160800000005</v>
      </c>
      <c r="P10" s="441">
        <v>4.8624143000000002</v>
      </c>
      <c r="Q10" s="442">
        <v>1.9644248999999998</v>
      </c>
      <c r="R10" s="444">
        <v>87.562820799999997</v>
      </c>
      <c r="S10" s="441">
        <v>6.6387071000000004</v>
      </c>
      <c r="T10" s="442">
        <v>5.7984721000000006</v>
      </c>
      <c r="U10" s="361">
        <v>3763.5803989999999</v>
      </c>
      <c r="V10" s="362">
        <v>5309.5499829999999</v>
      </c>
      <c r="W10" s="467">
        <v>92.351885120000006</v>
      </c>
      <c r="X10" s="361">
        <v>2469.815325</v>
      </c>
      <c r="Y10" s="361">
        <v>2366.1709959999998</v>
      </c>
      <c r="Z10" s="362">
        <v>4144.7921759999999</v>
      </c>
      <c r="AA10" s="467">
        <v>803.73991120000005</v>
      </c>
      <c r="AB10" s="361">
        <v>844.97146410000005</v>
      </c>
      <c r="AC10" s="361">
        <v>1616.8485880000001</v>
      </c>
      <c r="AD10" s="361">
        <v>2271.6834250000002</v>
      </c>
      <c r="AE10" s="362">
        <v>3535.886994</v>
      </c>
      <c r="AF10" s="467">
        <v>8453.6977850000003</v>
      </c>
      <c r="AG10" s="361">
        <v>441.18298750000002</v>
      </c>
      <c r="AH10" s="362">
        <v>178.24960920000001</v>
      </c>
      <c r="AI10" s="467">
        <v>7944.6809199999998</v>
      </c>
      <c r="AJ10" s="361">
        <v>602.36190759999999</v>
      </c>
      <c r="AK10" s="362">
        <v>526.0875542</v>
      </c>
      <c r="AL10" s="444">
        <v>0.2193262</v>
      </c>
      <c r="AM10" s="442">
        <v>0.2193262</v>
      </c>
      <c r="AN10" s="444">
        <v>5.9551300000000001E-2</v>
      </c>
      <c r="AO10" s="441">
        <v>0.26615260000000002</v>
      </c>
      <c r="AP10" s="441">
        <v>0.33948600000000001</v>
      </c>
      <c r="AQ10" s="442">
        <v>0.37963639999999998</v>
      </c>
      <c r="AR10" s="444">
        <v>0.1116861</v>
      </c>
      <c r="AS10" s="441">
        <v>0.14942630000000001</v>
      </c>
      <c r="AT10" s="441">
        <v>0.14459329999999998</v>
      </c>
      <c r="AU10" s="441">
        <v>0.23426380000000002</v>
      </c>
      <c r="AV10" s="442">
        <v>0.20095730000000001</v>
      </c>
      <c r="AW10" s="444">
        <v>0.2086634</v>
      </c>
      <c r="AX10" s="441">
        <v>0.1701841</v>
      </c>
      <c r="AY10" s="442">
        <v>0.1080675</v>
      </c>
      <c r="AZ10" s="444">
        <v>0.17393529999999999</v>
      </c>
      <c r="BA10" s="441">
        <v>0.16917569999999998</v>
      </c>
      <c r="BB10" s="442">
        <v>0.15759490000000001</v>
      </c>
    </row>
    <row r="12" spans="1:54" x14ac:dyDescent="0.25">
      <c r="E12" s="323"/>
      <c r="F12" s="323"/>
      <c r="G12" s="323"/>
      <c r="H12" s="323"/>
      <c r="I12" s="323"/>
      <c r="J12" s="323"/>
      <c r="K12" s="323"/>
      <c r="L12" s="323"/>
      <c r="M12" s="323"/>
      <c r="N12" s="323"/>
      <c r="O12" s="323"/>
      <c r="P12" s="323"/>
      <c r="Q12" s="323"/>
      <c r="R12" s="323"/>
      <c r="S12" s="323"/>
      <c r="T12" s="323"/>
      <c r="AM12" s="323"/>
      <c r="AN12" s="323"/>
      <c r="AO12" s="323"/>
      <c r="AP12" s="323"/>
      <c r="AQ12" s="323"/>
      <c r="AR12" s="323"/>
      <c r="AS12" s="323"/>
      <c r="AT12" s="323"/>
      <c r="AU12" s="323"/>
      <c r="AV12" s="323"/>
      <c r="AW12" s="323"/>
      <c r="AX12" s="323"/>
      <c r="AY12" s="323"/>
      <c r="AZ12" s="323"/>
      <c r="BA12" s="323"/>
      <c r="BB12" s="323"/>
    </row>
    <row r="13" spans="1:54" x14ac:dyDescent="0.25">
      <c r="D13" s="323"/>
      <c r="E13" s="323"/>
      <c r="F13" s="323"/>
      <c r="G13" s="323"/>
      <c r="H13" s="323"/>
      <c r="I13" s="323"/>
      <c r="J13" s="323"/>
      <c r="K13" s="323"/>
      <c r="L13" s="323"/>
      <c r="M13" s="323"/>
      <c r="N13" s="323"/>
      <c r="O13" s="323"/>
      <c r="P13" s="323"/>
      <c r="Q13" s="323"/>
      <c r="R13" s="323"/>
      <c r="S13" s="323"/>
      <c r="T13" s="323"/>
      <c r="AL13" s="323"/>
      <c r="AM13" s="323"/>
      <c r="AN13" s="323"/>
      <c r="AO13" s="323"/>
      <c r="AP13" s="323"/>
      <c r="AQ13" s="323"/>
      <c r="AR13" s="323"/>
      <c r="AS13" s="323"/>
      <c r="AT13" s="323"/>
      <c r="AU13" s="323"/>
      <c r="AV13" s="323"/>
      <c r="AW13" s="323"/>
      <c r="AX13" s="323"/>
      <c r="AY13" s="323"/>
      <c r="AZ13" s="323"/>
      <c r="BA13" s="323"/>
      <c r="BB13" s="323"/>
    </row>
    <row r="14" spans="1:54" x14ac:dyDescent="0.25">
      <c r="D14" s="323"/>
      <c r="E14" s="323"/>
      <c r="F14" s="323"/>
      <c r="G14" s="323"/>
      <c r="H14" s="323"/>
      <c r="I14" s="323"/>
      <c r="J14" s="323"/>
      <c r="K14" s="323"/>
      <c r="L14" s="323"/>
      <c r="M14" s="323"/>
      <c r="N14" s="323"/>
      <c r="O14" s="323"/>
      <c r="P14" s="323"/>
      <c r="Q14" s="323"/>
      <c r="R14" s="323"/>
      <c r="S14" s="323"/>
      <c r="T14" s="323"/>
      <c r="AL14" s="323"/>
      <c r="AM14" s="323"/>
      <c r="AN14" s="323"/>
      <c r="AO14" s="323"/>
      <c r="AP14" s="323"/>
      <c r="AQ14" s="323"/>
      <c r="AR14" s="323"/>
      <c r="AS14" s="323"/>
      <c r="AT14" s="323"/>
      <c r="AU14" s="323"/>
      <c r="AV14" s="323"/>
      <c r="AW14" s="323"/>
      <c r="AX14" s="323"/>
      <c r="AY14" s="323"/>
      <c r="AZ14" s="323"/>
      <c r="BA14" s="323"/>
      <c r="BB14" s="323"/>
    </row>
    <row r="15" spans="1:54" x14ac:dyDescent="0.25">
      <c r="D15" s="323"/>
      <c r="E15" s="323"/>
      <c r="F15" s="323"/>
      <c r="G15" s="323"/>
      <c r="H15" s="323"/>
      <c r="I15" s="323"/>
      <c r="J15" s="323"/>
      <c r="K15" s="323"/>
      <c r="L15" s="323"/>
      <c r="M15" s="323"/>
      <c r="N15" s="323"/>
      <c r="O15" s="323"/>
      <c r="P15" s="323"/>
      <c r="Q15" s="323"/>
      <c r="R15" s="323"/>
      <c r="S15" s="323"/>
      <c r="T15" s="323"/>
      <c r="AL15" s="323"/>
      <c r="AM15" s="323"/>
      <c r="AN15" s="323"/>
      <c r="AO15" s="323"/>
      <c r="AP15" s="323"/>
      <c r="AQ15" s="323"/>
      <c r="AR15" s="323"/>
      <c r="AS15" s="323"/>
      <c r="AT15" s="323"/>
      <c r="AU15" s="323"/>
      <c r="AV15" s="323"/>
      <c r="AW15" s="323"/>
      <c r="AX15" s="323"/>
      <c r="AY15" s="323"/>
      <c r="AZ15" s="323"/>
      <c r="BA15" s="323"/>
      <c r="BB15" s="323"/>
    </row>
    <row r="16" spans="1:54" x14ac:dyDescent="0.25">
      <c r="D16" s="323"/>
      <c r="E16" s="323"/>
      <c r="F16" s="323"/>
      <c r="G16" s="323"/>
      <c r="H16" s="323"/>
      <c r="I16" s="323"/>
      <c r="J16" s="323"/>
      <c r="K16" s="323"/>
      <c r="L16" s="323"/>
      <c r="M16" s="323"/>
      <c r="N16" s="323"/>
      <c r="O16" s="323"/>
      <c r="P16" s="323"/>
      <c r="Q16" s="323"/>
      <c r="R16" s="323"/>
      <c r="S16" s="323"/>
      <c r="T16" s="323"/>
    </row>
  </sheetData>
  <mergeCells count="25">
    <mergeCell ref="R5:T5"/>
    <mergeCell ref="A7:A8"/>
    <mergeCell ref="A9:A10"/>
    <mergeCell ref="B7:B8"/>
    <mergeCell ref="B9:B10"/>
    <mergeCell ref="C4:C6"/>
    <mergeCell ref="A4:A6"/>
    <mergeCell ref="B4:B6"/>
    <mergeCell ref="D4:T4"/>
    <mergeCell ref="U4:AK4"/>
    <mergeCell ref="AL4:BB4"/>
    <mergeCell ref="D5:E5"/>
    <mergeCell ref="F5:I5"/>
    <mergeCell ref="J5:N5"/>
    <mergeCell ref="U5:V5"/>
    <mergeCell ref="W5:Z5"/>
    <mergeCell ref="AW5:AY5"/>
    <mergeCell ref="AZ5:BB5"/>
    <mergeCell ref="AA5:AE5"/>
    <mergeCell ref="AF5:AH5"/>
    <mergeCell ref="AI5:AK5"/>
    <mergeCell ref="AL5:AM5"/>
    <mergeCell ref="AN5:AQ5"/>
    <mergeCell ref="AR5:AV5"/>
    <mergeCell ref="O5:Q5"/>
  </mergeCells>
  <pageMargins left="0.7" right="0.7" top="0.78740157499999996" bottom="0.78740157499999996" header="0.3" footer="0.3"/>
  <pageSetup paperSize="9" orientation="portrait"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zoomScaleNormal="100" workbookViewId="0"/>
  </sheetViews>
  <sheetFormatPr baseColWidth="10" defaultRowHeight="15" x14ac:dyDescent="0.25"/>
  <cols>
    <col min="1" max="1" width="17.7109375" customWidth="1"/>
    <col min="2" max="2" width="17.7109375" style="323" customWidth="1"/>
    <col min="3" max="3" width="13.28515625" customWidth="1"/>
    <col min="4" max="54" width="12.28515625" customWidth="1"/>
  </cols>
  <sheetData>
    <row r="1" spans="1:54" x14ac:dyDescent="0.25">
      <c r="A1" s="5" t="s">
        <v>446</v>
      </c>
      <c r="B1" s="5"/>
    </row>
    <row r="2" spans="1:54" x14ac:dyDescent="0.25">
      <c r="A2" s="8" t="s">
        <v>441</v>
      </c>
      <c r="B2" s="8"/>
    </row>
    <row r="4" spans="1:54" s="324" customFormat="1" ht="15" customHeight="1" x14ac:dyDescent="0.2">
      <c r="A4" s="673" t="s">
        <v>602</v>
      </c>
      <c r="B4" s="673"/>
      <c r="C4" s="673" t="s">
        <v>604</v>
      </c>
      <c r="D4" s="638" t="s">
        <v>630</v>
      </c>
      <c r="E4" s="638"/>
      <c r="F4" s="638"/>
      <c r="G4" s="638"/>
      <c r="H4" s="638"/>
      <c r="I4" s="638"/>
      <c r="J4" s="638"/>
      <c r="K4" s="638"/>
      <c r="L4" s="638"/>
      <c r="M4" s="638"/>
      <c r="N4" s="638"/>
      <c r="O4" s="638"/>
      <c r="P4" s="638"/>
      <c r="Q4" s="638"/>
      <c r="R4" s="638"/>
      <c r="S4" s="638"/>
      <c r="T4" s="639"/>
      <c r="U4" s="660" t="s">
        <v>631</v>
      </c>
      <c r="V4" s="638"/>
      <c r="W4" s="638"/>
      <c r="X4" s="638"/>
      <c r="Y4" s="638"/>
      <c r="Z4" s="638"/>
      <c r="AA4" s="638"/>
      <c r="AB4" s="638"/>
      <c r="AC4" s="638"/>
      <c r="AD4" s="638"/>
      <c r="AE4" s="638"/>
      <c r="AF4" s="638"/>
      <c r="AG4" s="638"/>
      <c r="AH4" s="638"/>
      <c r="AI4" s="638"/>
      <c r="AJ4" s="638"/>
      <c r="AK4" s="639"/>
      <c r="AL4" s="660" t="s">
        <v>613</v>
      </c>
      <c r="AM4" s="638"/>
      <c r="AN4" s="638"/>
      <c r="AO4" s="638"/>
      <c r="AP4" s="638"/>
      <c r="AQ4" s="638"/>
      <c r="AR4" s="638"/>
      <c r="AS4" s="638"/>
      <c r="AT4" s="638"/>
      <c r="AU4" s="638"/>
      <c r="AV4" s="638"/>
      <c r="AW4" s="638"/>
      <c r="AX4" s="638"/>
      <c r="AY4" s="638"/>
      <c r="AZ4" s="638"/>
      <c r="BA4" s="638"/>
      <c r="BB4" s="639"/>
    </row>
    <row r="5" spans="1:54" s="324" customFormat="1" ht="12.75" x14ac:dyDescent="0.2">
      <c r="A5" s="765"/>
      <c r="B5" s="765"/>
      <c r="C5" s="642"/>
      <c r="D5" s="640" t="s">
        <v>256</v>
      </c>
      <c r="E5" s="641"/>
      <c r="F5" s="640" t="s">
        <v>495</v>
      </c>
      <c r="G5" s="674"/>
      <c r="H5" s="674"/>
      <c r="I5" s="641"/>
      <c r="J5" s="640" t="s">
        <v>608</v>
      </c>
      <c r="K5" s="674"/>
      <c r="L5" s="674"/>
      <c r="M5" s="674"/>
      <c r="N5" s="641"/>
      <c r="O5" s="640" t="s">
        <v>617</v>
      </c>
      <c r="P5" s="674"/>
      <c r="Q5" s="641"/>
      <c r="R5" s="640" t="s">
        <v>635</v>
      </c>
      <c r="S5" s="674"/>
      <c r="T5" s="641"/>
      <c r="U5" s="640" t="s">
        <v>256</v>
      </c>
      <c r="V5" s="641"/>
      <c r="W5" s="640" t="s">
        <v>495</v>
      </c>
      <c r="X5" s="674"/>
      <c r="Y5" s="674"/>
      <c r="Z5" s="641"/>
      <c r="AA5" s="640" t="s">
        <v>608</v>
      </c>
      <c r="AB5" s="674"/>
      <c r="AC5" s="674"/>
      <c r="AD5" s="674"/>
      <c r="AE5" s="641"/>
      <c r="AF5" s="640" t="s">
        <v>617</v>
      </c>
      <c r="AG5" s="674"/>
      <c r="AH5" s="641"/>
      <c r="AI5" s="640" t="s">
        <v>635</v>
      </c>
      <c r="AJ5" s="674"/>
      <c r="AK5" s="641"/>
      <c r="AL5" s="640" t="s">
        <v>256</v>
      </c>
      <c r="AM5" s="641"/>
      <c r="AN5" s="640" t="s">
        <v>495</v>
      </c>
      <c r="AO5" s="674"/>
      <c r="AP5" s="674"/>
      <c r="AQ5" s="641"/>
      <c r="AR5" s="640" t="s">
        <v>608</v>
      </c>
      <c r="AS5" s="674"/>
      <c r="AT5" s="674"/>
      <c r="AU5" s="674"/>
      <c r="AV5" s="641"/>
      <c r="AW5" s="640" t="s">
        <v>617</v>
      </c>
      <c r="AX5" s="674"/>
      <c r="AY5" s="641"/>
      <c r="AZ5" s="640" t="s">
        <v>635</v>
      </c>
      <c r="BA5" s="674"/>
      <c r="BB5" s="641"/>
    </row>
    <row r="6" spans="1:54" s="324" customFormat="1" ht="38.25" x14ac:dyDescent="0.2">
      <c r="A6" s="698"/>
      <c r="B6" s="698"/>
      <c r="C6" s="642"/>
      <c r="D6" s="488" t="s">
        <v>257</v>
      </c>
      <c r="E6" s="445" t="s">
        <v>258</v>
      </c>
      <c r="F6" s="488" t="s">
        <v>488</v>
      </c>
      <c r="G6" s="487" t="s">
        <v>16</v>
      </c>
      <c r="H6" s="438" t="s">
        <v>606</v>
      </c>
      <c r="I6" s="445" t="s">
        <v>634</v>
      </c>
      <c r="J6" s="488" t="s">
        <v>609</v>
      </c>
      <c r="K6" s="438" t="s">
        <v>239</v>
      </c>
      <c r="L6" s="438" t="s">
        <v>401</v>
      </c>
      <c r="M6" s="438" t="s">
        <v>236</v>
      </c>
      <c r="N6" s="445" t="s">
        <v>568</v>
      </c>
      <c r="O6" s="488" t="s">
        <v>618</v>
      </c>
      <c r="P6" s="438" t="s">
        <v>619</v>
      </c>
      <c r="Q6" s="445" t="s">
        <v>620</v>
      </c>
      <c r="R6" s="488" t="s">
        <v>622</v>
      </c>
      <c r="S6" s="438" t="s">
        <v>623</v>
      </c>
      <c r="T6" s="445" t="s">
        <v>624</v>
      </c>
      <c r="U6" s="488" t="s">
        <v>257</v>
      </c>
      <c r="V6" s="445" t="s">
        <v>258</v>
      </c>
      <c r="W6" s="488" t="s">
        <v>488</v>
      </c>
      <c r="X6" s="487" t="s">
        <v>16</v>
      </c>
      <c r="Y6" s="438" t="s">
        <v>606</v>
      </c>
      <c r="Z6" s="445" t="s">
        <v>634</v>
      </c>
      <c r="AA6" s="488" t="s">
        <v>609</v>
      </c>
      <c r="AB6" s="438" t="s">
        <v>239</v>
      </c>
      <c r="AC6" s="438" t="s">
        <v>401</v>
      </c>
      <c r="AD6" s="438" t="s">
        <v>236</v>
      </c>
      <c r="AE6" s="445" t="s">
        <v>568</v>
      </c>
      <c r="AF6" s="488" t="s">
        <v>618</v>
      </c>
      <c r="AG6" s="438" t="s">
        <v>619</v>
      </c>
      <c r="AH6" s="445" t="s">
        <v>620</v>
      </c>
      <c r="AI6" s="488" t="s">
        <v>622</v>
      </c>
      <c r="AJ6" s="438" t="s">
        <v>623</v>
      </c>
      <c r="AK6" s="445" t="s">
        <v>624</v>
      </c>
      <c r="AL6" s="488" t="s">
        <v>257</v>
      </c>
      <c r="AM6" s="445" t="s">
        <v>258</v>
      </c>
      <c r="AN6" s="488" t="s">
        <v>488</v>
      </c>
      <c r="AO6" s="487" t="s">
        <v>16</v>
      </c>
      <c r="AP6" s="438" t="s">
        <v>606</v>
      </c>
      <c r="AQ6" s="445" t="s">
        <v>634</v>
      </c>
      <c r="AR6" s="488" t="s">
        <v>609</v>
      </c>
      <c r="AS6" s="438" t="s">
        <v>239</v>
      </c>
      <c r="AT6" s="438" t="s">
        <v>401</v>
      </c>
      <c r="AU6" s="438" t="s">
        <v>236</v>
      </c>
      <c r="AV6" s="445" t="s">
        <v>568</v>
      </c>
      <c r="AW6" s="488" t="s">
        <v>618</v>
      </c>
      <c r="AX6" s="438" t="s">
        <v>619</v>
      </c>
      <c r="AY6" s="445" t="s">
        <v>620</v>
      </c>
      <c r="AZ6" s="488" t="s">
        <v>622</v>
      </c>
      <c r="BA6" s="438" t="s">
        <v>623</v>
      </c>
      <c r="BB6" s="445" t="s">
        <v>624</v>
      </c>
    </row>
    <row r="7" spans="1:54" s="324" customFormat="1" ht="12.75" x14ac:dyDescent="0.2">
      <c r="A7" s="744" t="s">
        <v>632</v>
      </c>
      <c r="B7" s="733" t="s">
        <v>629</v>
      </c>
      <c r="C7" s="325" t="s">
        <v>29</v>
      </c>
      <c r="D7" s="460">
        <v>37.621816200000005</v>
      </c>
      <c r="E7" s="462">
        <v>62.378183799999995</v>
      </c>
      <c r="F7" s="460">
        <v>20.090012400000003</v>
      </c>
      <c r="G7" s="461">
        <v>44.687821200000002</v>
      </c>
      <c r="H7" s="461">
        <v>20.8461587</v>
      </c>
      <c r="I7" s="462">
        <v>14.376007699999999</v>
      </c>
      <c r="J7" s="460">
        <v>40.145094100000001</v>
      </c>
      <c r="K7" s="461">
        <v>26.304658700000001</v>
      </c>
      <c r="L7" s="461">
        <v>13.8223655</v>
      </c>
      <c r="M7" s="461">
        <v>11.8101702</v>
      </c>
      <c r="N7" s="462">
        <v>7.9177115000000002</v>
      </c>
      <c r="O7" s="460">
        <v>57.521692199999997</v>
      </c>
      <c r="P7" s="461">
        <v>24.889763800000001</v>
      </c>
      <c r="Q7" s="462">
        <v>17.588543900000001</v>
      </c>
      <c r="R7" s="460">
        <v>46.218180500000003</v>
      </c>
      <c r="S7" s="461">
        <v>11.403579899999999</v>
      </c>
      <c r="T7" s="462">
        <v>42.378239600000001</v>
      </c>
      <c r="U7" s="468">
        <v>4782.9475899999998</v>
      </c>
      <c r="V7" s="470">
        <v>7930.2326949999997</v>
      </c>
      <c r="W7" s="468">
        <v>2554.0903330000001</v>
      </c>
      <c r="X7" s="469">
        <v>5681.2553269999999</v>
      </c>
      <c r="Y7" s="469">
        <v>2650.1477169999998</v>
      </c>
      <c r="Z7" s="470">
        <v>1827.686907</v>
      </c>
      <c r="AA7" s="468">
        <v>5103.7119560000001</v>
      </c>
      <c r="AB7" s="469">
        <v>3344.1596209999998</v>
      </c>
      <c r="AC7" s="469">
        <v>1757.286548</v>
      </c>
      <c r="AD7" s="469">
        <v>1501.4196059999999</v>
      </c>
      <c r="AE7" s="470">
        <v>1006.6025540000001</v>
      </c>
      <c r="AF7" s="468">
        <v>7312.8480449999997</v>
      </c>
      <c r="AG7" s="469">
        <v>3164.3069329999998</v>
      </c>
      <c r="AH7" s="470">
        <v>2236.025306</v>
      </c>
      <c r="AI7" s="468">
        <v>5875.8663470000001</v>
      </c>
      <c r="AJ7" s="469">
        <v>1449.761591</v>
      </c>
      <c r="AK7" s="470">
        <v>5387.5523480000002</v>
      </c>
      <c r="AL7" s="460">
        <v>0.27518870000000001</v>
      </c>
      <c r="AM7" s="462">
        <v>0.27518870000000001</v>
      </c>
      <c r="AN7" s="460">
        <v>0.10118329999999999</v>
      </c>
      <c r="AO7" s="461">
        <v>0.20385479999999997</v>
      </c>
      <c r="AP7" s="461">
        <v>0.30571379999999998</v>
      </c>
      <c r="AQ7" s="462">
        <v>0.29950919999999998</v>
      </c>
      <c r="AR7" s="460">
        <v>0.26199109999999998</v>
      </c>
      <c r="AS7" s="461">
        <v>0.15254239999999999</v>
      </c>
      <c r="AT7" s="461">
        <v>0.1978895</v>
      </c>
      <c r="AU7" s="461">
        <v>0.1725334</v>
      </c>
      <c r="AV7" s="462">
        <v>0.14612890000000001</v>
      </c>
      <c r="AW7" s="460">
        <v>0.13091909999999998</v>
      </c>
      <c r="AX7" s="461">
        <v>0.1781818</v>
      </c>
      <c r="AY7" s="462">
        <v>0.1874615</v>
      </c>
      <c r="AZ7" s="460">
        <v>0.27305989999999997</v>
      </c>
      <c r="BA7" s="461">
        <v>0.13070099999999998</v>
      </c>
      <c r="BB7" s="462">
        <v>0.27135570000000003</v>
      </c>
    </row>
    <row r="8" spans="1:54" s="324" customFormat="1" ht="12.75" x14ac:dyDescent="0.2">
      <c r="A8" s="744"/>
      <c r="B8" s="734"/>
      <c r="C8" s="326" t="s">
        <v>32</v>
      </c>
      <c r="D8" s="444">
        <v>64.106293700000009</v>
      </c>
      <c r="E8" s="442">
        <v>35.893706299999998</v>
      </c>
      <c r="F8" s="444">
        <v>1.1821047</v>
      </c>
      <c r="G8" s="441">
        <v>19.634848599999998</v>
      </c>
      <c r="H8" s="441">
        <v>22.133954200000002</v>
      </c>
      <c r="I8" s="442">
        <v>57.0490925</v>
      </c>
      <c r="J8" s="444">
        <v>7.2138709999999993</v>
      </c>
      <c r="K8" s="441">
        <v>8.5615798999999999</v>
      </c>
      <c r="L8" s="441">
        <v>16.338183799999999</v>
      </c>
      <c r="M8" s="441">
        <v>23.040667200000001</v>
      </c>
      <c r="N8" s="442">
        <v>44.845697999999999</v>
      </c>
      <c r="O8" s="444">
        <v>95.032346599999997</v>
      </c>
      <c r="P8" s="441">
        <v>3.6484179999999999</v>
      </c>
      <c r="Q8" s="442">
        <v>1.3192353999999999</v>
      </c>
      <c r="R8" s="444">
        <v>88.333862299999993</v>
      </c>
      <c r="S8" s="441">
        <v>7.8000869000000002</v>
      </c>
      <c r="T8" s="442">
        <v>3.8660509000000003</v>
      </c>
      <c r="U8" s="467">
        <v>3276.2247520000001</v>
      </c>
      <c r="V8" s="362">
        <v>1834.2582540000001</v>
      </c>
      <c r="W8" s="467">
        <v>60.425011599999998</v>
      </c>
      <c r="X8" s="361">
        <v>1003.441461</v>
      </c>
      <c r="Y8" s="361">
        <v>1131.1734489999999</v>
      </c>
      <c r="Z8" s="362">
        <v>2915.443084</v>
      </c>
      <c r="AA8" s="467">
        <v>368.67007810000001</v>
      </c>
      <c r="AB8" s="361">
        <v>437.56736869999997</v>
      </c>
      <c r="AC8" s="361">
        <v>834.95187429999999</v>
      </c>
      <c r="AD8" s="361">
        <v>1177.471939</v>
      </c>
      <c r="AE8" s="362">
        <v>2291.8217460000001</v>
      </c>
      <c r="AF8" s="467">
        <v>4856.588796</v>
      </c>
      <c r="AG8" s="361">
        <v>186.4881263</v>
      </c>
      <c r="AH8" s="362">
        <v>67.406083199999998</v>
      </c>
      <c r="AI8" s="467">
        <v>4514.2656820000002</v>
      </c>
      <c r="AJ8" s="361">
        <v>398.65670460000001</v>
      </c>
      <c r="AK8" s="362">
        <v>197.56061890000001</v>
      </c>
      <c r="AL8" s="444">
        <v>0.42017620000000006</v>
      </c>
      <c r="AM8" s="442">
        <v>0.42017620000000006</v>
      </c>
      <c r="AN8" s="444">
        <v>0.14347080000000001</v>
      </c>
      <c r="AO8" s="441">
        <v>0.53767679999999995</v>
      </c>
      <c r="AP8" s="441">
        <v>0.26380530000000002</v>
      </c>
      <c r="AQ8" s="442">
        <v>0.58987699999999998</v>
      </c>
      <c r="AR8" s="444">
        <v>0.32372059999999997</v>
      </c>
      <c r="AS8" s="441">
        <v>0.28943369999999996</v>
      </c>
      <c r="AT8" s="441">
        <v>0.30697939999999996</v>
      </c>
      <c r="AU8" s="441">
        <v>0.40998839999999998</v>
      </c>
      <c r="AV8" s="442">
        <v>0.43343189999999998</v>
      </c>
      <c r="AW8" s="444">
        <v>0.2472502</v>
      </c>
      <c r="AX8" s="441">
        <v>0.2086906</v>
      </c>
      <c r="AY8" s="442">
        <v>0.11780740000000001</v>
      </c>
      <c r="AZ8" s="444">
        <v>0.15329129999999999</v>
      </c>
      <c r="BA8" s="441">
        <v>0.19433049999999999</v>
      </c>
      <c r="BB8" s="442">
        <v>0.27032660000000003</v>
      </c>
    </row>
    <row r="9" spans="1:54" s="324" customFormat="1" ht="12.75" x14ac:dyDescent="0.2">
      <c r="A9" s="744" t="s">
        <v>633</v>
      </c>
      <c r="B9" s="766" t="s">
        <v>629</v>
      </c>
      <c r="C9" s="333" t="s">
        <v>29</v>
      </c>
      <c r="D9" s="443">
        <v>49.925016300000003</v>
      </c>
      <c r="E9" s="440">
        <v>50.074983699999997</v>
      </c>
      <c r="F9" s="443">
        <v>19.037227000000001</v>
      </c>
      <c r="G9" s="439">
        <v>45.785269399999997</v>
      </c>
      <c r="H9" s="439">
        <v>20.589553799999997</v>
      </c>
      <c r="I9" s="440">
        <v>14.587949800000001</v>
      </c>
      <c r="J9" s="443">
        <v>40.935824400000001</v>
      </c>
      <c r="K9" s="439">
        <v>25.249059699999997</v>
      </c>
      <c r="L9" s="439">
        <v>14.290180299999999</v>
      </c>
      <c r="M9" s="439">
        <v>12.2870542</v>
      </c>
      <c r="N9" s="440">
        <v>7.2378814</v>
      </c>
      <c r="O9" s="443">
        <v>58.078514000000006</v>
      </c>
      <c r="P9" s="439">
        <v>26.750870999999997</v>
      </c>
      <c r="Q9" s="440">
        <v>15.170615000000002</v>
      </c>
      <c r="R9" s="443">
        <v>45.117632299999997</v>
      </c>
      <c r="S9" s="439">
        <v>14.659921500000001</v>
      </c>
      <c r="T9" s="440">
        <v>40.222446099999999</v>
      </c>
      <c r="U9" s="466">
        <v>5644.8653260000001</v>
      </c>
      <c r="V9" s="360">
        <v>5661.7936840000002</v>
      </c>
      <c r="W9" s="466">
        <v>2152.4119660000001</v>
      </c>
      <c r="X9" s="359">
        <v>5176.7881900000002</v>
      </c>
      <c r="Y9" s="359">
        <v>2328.0193589999999</v>
      </c>
      <c r="Z9" s="360">
        <v>1649.4394950000001</v>
      </c>
      <c r="AA9" s="466">
        <v>4628.3943639999998</v>
      </c>
      <c r="AB9" s="359">
        <v>2854.8643259999999</v>
      </c>
      <c r="AC9" s="359">
        <v>1615.671036</v>
      </c>
      <c r="AD9" s="359">
        <v>1389.3160800000001</v>
      </c>
      <c r="AE9" s="360">
        <v>818.41320440000004</v>
      </c>
      <c r="AF9" s="466">
        <v>6566.7970569999998</v>
      </c>
      <c r="AG9" s="359">
        <v>3024.6124970000001</v>
      </c>
      <c r="AH9" s="360">
        <v>1715.249456</v>
      </c>
      <c r="AI9" s="466">
        <v>5101.3279130000001</v>
      </c>
      <c r="AJ9" s="359">
        <v>1657.5099439999999</v>
      </c>
      <c r="AK9" s="360">
        <v>4547.8211529999999</v>
      </c>
      <c r="AL9" s="443">
        <v>0.29869610000000002</v>
      </c>
      <c r="AM9" s="440">
        <v>0.29869610000000002</v>
      </c>
      <c r="AN9" s="443">
        <v>0.21214720000000001</v>
      </c>
      <c r="AO9" s="439">
        <v>0.37438359999999998</v>
      </c>
      <c r="AP9" s="439">
        <v>0.25171399999999999</v>
      </c>
      <c r="AQ9" s="440">
        <v>0.24859109999999998</v>
      </c>
      <c r="AR9" s="443">
        <v>0.1761876</v>
      </c>
      <c r="AS9" s="439">
        <v>0.21747830000000001</v>
      </c>
      <c r="AT9" s="439">
        <v>0.21671469999999998</v>
      </c>
      <c r="AU9" s="439">
        <v>0.17330119999999999</v>
      </c>
      <c r="AV9" s="440">
        <v>0.1767996</v>
      </c>
      <c r="AW9" s="443">
        <v>0.23114409999999999</v>
      </c>
      <c r="AX9" s="439">
        <v>0.19038449999999998</v>
      </c>
      <c r="AY9" s="440">
        <v>0.18003249999999998</v>
      </c>
      <c r="AZ9" s="443">
        <v>0.287638</v>
      </c>
      <c r="BA9" s="439">
        <v>0.21675029999999998</v>
      </c>
      <c r="BB9" s="440">
        <v>0.28553670000000003</v>
      </c>
    </row>
    <row r="10" spans="1:54" s="324" customFormat="1" ht="12.75" x14ac:dyDescent="0.2">
      <c r="A10" s="745"/>
      <c r="B10" s="734"/>
      <c r="C10" s="326" t="s">
        <v>32</v>
      </c>
      <c r="D10" s="444">
        <v>41.540286600000002</v>
      </c>
      <c r="E10" s="442">
        <v>58.459713399999998</v>
      </c>
      <c r="F10" s="444">
        <v>1.2383989</v>
      </c>
      <c r="G10" s="441">
        <v>18.403251900000001</v>
      </c>
      <c r="H10" s="441">
        <v>24.524168299999999</v>
      </c>
      <c r="I10" s="442">
        <v>55.8341809</v>
      </c>
      <c r="J10" s="444">
        <v>7.7266763000000003</v>
      </c>
      <c r="K10" s="441">
        <v>7.7177270000000009</v>
      </c>
      <c r="L10" s="441">
        <v>16.4467167</v>
      </c>
      <c r="M10" s="441">
        <v>24.106476700000002</v>
      </c>
      <c r="N10" s="442">
        <v>44.002403200000003</v>
      </c>
      <c r="O10" s="444">
        <v>94.218528500000005</v>
      </c>
      <c r="P10" s="441">
        <v>3.6665047999999998</v>
      </c>
      <c r="Q10" s="442">
        <v>2.1149667000000001</v>
      </c>
      <c r="R10" s="444">
        <v>88.858693799999998</v>
      </c>
      <c r="S10" s="441">
        <v>6.6610127000000006</v>
      </c>
      <c r="T10" s="442">
        <v>4.4802935000000002</v>
      </c>
      <c r="U10" s="467">
        <v>1966.2559470000001</v>
      </c>
      <c r="V10" s="362">
        <v>2766.9896250000002</v>
      </c>
      <c r="W10" s="467">
        <v>58.624716599999999</v>
      </c>
      <c r="X10" s="361">
        <v>871.04075809999995</v>
      </c>
      <c r="Y10" s="361">
        <v>1160.7210279999999</v>
      </c>
      <c r="Z10" s="362">
        <v>2642.8590690000001</v>
      </c>
      <c r="AA10" s="467">
        <v>365.72432570000001</v>
      </c>
      <c r="AB10" s="361">
        <v>365.31660429999999</v>
      </c>
      <c r="AC10" s="361">
        <v>778.42191990000003</v>
      </c>
      <c r="AD10" s="361">
        <v>1141.0153499999999</v>
      </c>
      <c r="AE10" s="362">
        <v>2082.7673719999998</v>
      </c>
      <c r="AF10" s="467">
        <v>4459.5891320000001</v>
      </c>
      <c r="AG10" s="361">
        <v>173.53912879999999</v>
      </c>
      <c r="AH10" s="362">
        <v>100.1173108</v>
      </c>
      <c r="AI10" s="467">
        <v>4205.9076500000001</v>
      </c>
      <c r="AJ10" s="361">
        <v>315.27299099999999</v>
      </c>
      <c r="AK10" s="362">
        <v>212.06493090000001</v>
      </c>
      <c r="AL10" s="444">
        <v>0.49609700000000001</v>
      </c>
      <c r="AM10" s="442">
        <v>0.49609700000000001</v>
      </c>
      <c r="AN10" s="444">
        <v>0.13903539999999998</v>
      </c>
      <c r="AO10" s="441">
        <v>0.35806119999999997</v>
      </c>
      <c r="AP10" s="441">
        <v>0.36163660000000003</v>
      </c>
      <c r="AQ10" s="442">
        <v>0.62686609999999998</v>
      </c>
      <c r="AR10" s="444">
        <v>0.19047370000000002</v>
      </c>
      <c r="AS10" s="441">
        <v>0.29810199999999998</v>
      </c>
      <c r="AT10" s="441">
        <v>0.42538280000000001</v>
      </c>
      <c r="AU10" s="441">
        <v>0.3541474</v>
      </c>
      <c r="AV10" s="442">
        <v>0.51624349999999997</v>
      </c>
      <c r="AW10" s="444">
        <v>0.20487529999999998</v>
      </c>
      <c r="AX10" s="441">
        <v>0.19434479999999998</v>
      </c>
      <c r="AY10" s="442">
        <v>0.1081206</v>
      </c>
      <c r="AZ10" s="444">
        <v>0.32488080000000003</v>
      </c>
      <c r="BA10" s="441">
        <v>0.22467120000000002</v>
      </c>
      <c r="BB10" s="442">
        <v>0.14449899999999999</v>
      </c>
    </row>
    <row r="12" spans="1:54" x14ac:dyDescent="0.25">
      <c r="E12" s="323"/>
      <c r="F12" s="323"/>
      <c r="G12" s="323"/>
      <c r="H12" s="323"/>
      <c r="I12" s="323"/>
      <c r="J12" s="323"/>
      <c r="K12" s="323"/>
      <c r="L12" s="323"/>
      <c r="M12" s="323"/>
      <c r="N12" s="323"/>
      <c r="O12" s="323"/>
      <c r="P12" s="323"/>
      <c r="Q12" s="323"/>
      <c r="R12" s="323"/>
      <c r="S12" s="323"/>
      <c r="T12" s="323"/>
      <c r="AM12" s="323"/>
      <c r="AN12" s="323"/>
      <c r="AO12" s="323"/>
      <c r="AP12" s="323"/>
      <c r="AQ12" s="323"/>
      <c r="AR12" s="323"/>
      <c r="AS12" s="323"/>
      <c r="AT12" s="323"/>
      <c r="AU12" s="323"/>
      <c r="AV12" s="323"/>
      <c r="AW12" s="323"/>
      <c r="AX12" s="323"/>
      <c r="AY12" s="323"/>
      <c r="AZ12" s="323"/>
      <c r="BA12" s="323"/>
      <c r="BB12" s="323"/>
    </row>
    <row r="13" spans="1:54" x14ac:dyDescent="0.25">
      <c r="D13" s="323"/>
      <c r="E13" s="323"/>
      <c r="F13" s="323"/>
      <c r="G13" s="323"/>
      <c r="H13" s="323"/>
      <c r="I13" s="323"/>
      <c r="J13" s="323"/>
      <c r="K13" s="323"/>
      <c r="L13" s="323"/>
      <c r="M13" s="323"/>
      <c r="N13" s="323"/>
      <c r="O13" s="323"/>
      <c r="P13" s="323"/>
      <c r="Q13" s="323"/>
      <c r="R13" s="323"/>
      <c r="S13" s="323"/>
      <c r="T13" s="323"/>
      <c r="AL13" s="323"/>
      <c r="AM13" s="323"/>
      <c r="AN13" s="323"/>
      <c r="AO13" s="323"/>
      <c r="AP13" s="323"/>
      <c r="AQ13" s="323"/>
      <c r="AR13" s="323"/>
      <c r="AS13" s="323"/>
      <c r="AT13" s="323"/>
      <c r="AU13" s="323"/>
      <c r="AV13" s="323"/>
      <c r="AW13" s="323"/>
      <c r="AX13" s="323"/>
      <c r="AY13" s="323"/>
      <c r="AZ13" s="323"/>
      <c r="BA13" s="323"/>
      <c r="BB13" s="323"/>
    </row>
    <row r="14" spans="1:54" x14ac:dyDescent="0.25">
      <c r="D14" s="323"/>
      <c r="E14" s="323"/>
      <c r="F14" s="323"/>
      <c r="G14" s="323"/>
      <c r="H14" s="323"/>
      <c r="I14" s="323"/>
      <c r="J14" s="323"/>
      <c r="K14" s="323"/>
      <c r="L14" s="323"/>
      <c r="M14" s="323"/>
      <c r="N14" s="323"/>
      <c r="O14" s="323"/>
      <c r="P14" s="323"/>
      <c r="Q14" s="323"/>
      <c r="R14" s="323"/>
      <c r="S14" s="323"/>
      <c r="T14" s="323"/>
      <c r="AL14" s="323"/>
      <c r="AM14" s="323"/>
      <c r="AN14" s="323"/>
      <c r="AO14" s="323"/>
      <c r="AP14" s="323"/>
      <c r="AQ14" s="323"/>
      <c r="AR14" s="323"/>
      <c r="AS14" s="323"/>
      <c r="AT14" s="323"/>
      <c r="AU14" s="323"/>
      <c r="AV14" s="323"/>
      <c r="AW14" s="323"/>
      <c r="AX14" s="323"/>
      <c r="AY14" s="323"/>
      <c r="AZ14" s="323"/>
      <c r="BA14" s="323"/>
      <c r="BB14" s="323"/>
    </row>
    <row r="15" spans="1:54" x14ac:dyDescent="0.25">
      <c r="D15" s="323"/>
      <c r="E15" s="323"/>
      <c r="F15" s="323"/>
      <c r="G15" s="323"/>
      <c r="H15" s="323"/>
      <c r="I15" s="323"/>
      <c r="J15" s="323"/>
      <c r="K15" s="323"/>
      <c r="L15" s="323"/>
      <c r="M15" s="323"/>
      <c r="N15" s="323"/>
      <c r="O15" s="323"/>
      <c r="P15" s="323"/>
      <c r="Q15" s="323"/>
      <c r="R15" s="323"/>
      <c r="S15" s="323"/>
      <c r="T15" s="323"/>
      <c r="AL15" s="323"/>
      <c r="AM15" s="323"/>
      <c r="AN15" s="323"/>
      <c r="AO15" s="323"/>
      <c r="AP15" s="323"/>
      <c r="AQ15" s="323"/>
      <c r="AR15" s="323"/>
      <c r="AS15" s="323"/>
      <c r="AT15" s="323"/>
      <c r="AU15" s="323"/>
      <c r="AV15" s="323"/>
      <c r="AW15" s="323"/>
      <c r="AX15" s="323"/>
      <c r="AY15" s="323"/>
      <c r="AZ15" s="323"/>
      <c r="BA15" s="323"/>
      <c r="BB15" s="323"/>
    </row>
  </sheetData>
  <mergeCells count="25">
    <mergeCell ref="R5:T5"/>
    <mergeCell ref="A7:A8"/>
    <mergeCell ref="A9:A10"/>
    <mergeCell ref="B7:B8"/>
    <mergeCell ref="B9:B10"/>
    <mergeCell ref="C4:C6"/>
    <mergeCell ref="B4:B6"/>
    <mergeCell ref="A4:A6"/>
    <mergeCell ref="D4:T4"/>
    <mergeCell ref="U4:AK4"/>
    <mergeCell ref="AL4:BB4"/>
    <mergeCell ref="D5:E5"/>
    <mergeCell ref="F5:I5"/>
    <mergeCell ref="J5:N5"/>
    <mergeCell ref="U5:V5"/>
    <mergeCell ref="W5:Z5"/>
    <mergeCell ref="AW5:AY5"/>
    <mergeCell ref="AZ5:BB5"/>
    <mergeCell ref="AA5:AE5"/>
    <mergeCell ref="AF5:AH5"/>
    <mergeCell ref="AI5:AK5"/>
    <mergeCell ref="AL5:AM5"/>
    <mergeCell ref="AN5:AQ5"/>
    <mergeCell ref="AR5:AV5"/>
    <mergeCell ref="O5:Q5"/>
  </mergeCells>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heetViews>
  <sheetFormatPr baseColWidth="10" defaultRowHeight="15" x14ac:dyDescent="0.25"/>
  <cols>
    <col min="1" max="1" width="17.7109375" customWidth="1"/>
    <col min="2" max="2" width="16.85546875" customWidth="1"/>
    <col min="3" max="3" width="17.28515625" customWidth="1"/>
    <col min="4" max="4" width="28.28515625" customWidth="1"/>
    <col min="5" max="10" width="16.28515625" customWidth="1"/>
  </cols>
  <sheetData>
    <row r="1" spans="1:10" x14ac:dyDescent="0.25">
      <c r="A1" s="5" t="s">
        <v>447</v>
      </c>
    </row>
    <row r="2" spans="1:10" x14ac:dyDescent="0.25">
      <c r="A2" s="8" t="s">
        <v>143</v>
      </c>
    </row>
    <row r="4" spans="1:10" s="323" customFormat="1" x14ac:dyDescent="0.25">
      <c r="A4" s="673" t="s">
        <v>602</v>
      </c>
      <c r="B4" s="775" t="s">
        <v>636</v>
      </c>
      <c r="C4" s="673" t="s">
        <v>603</v>
      </c>
      <c r="D4" s="673" t="s">
        <v>604</v>
      </c>
      <c r="E4" s="778" t="s">
        <v>626</v>
      </c>
      <c r="F4" s="772" t="s">
        <v>70</v>
      </c>
      <c r="G4" s="660" t="s">
        <v>647</v>
      </c>
      <c r="H4" s="638"/>
      <c r="I4" s="638"/>
      <c r="J4" s="639"/>
    </row>
    <row r="5" spans="1:10" ht="91.5" customHeight="1" x14ac:dyDescent="0.25">
      <c r="A5" s="765"/>
      <c r="B5" s="776"/>
      <c r="C5" s="765"/>
      <c r="D5" s="765"/>
      <c r="E5" s="779"/>
      <c r="F5" s="773"/>
      <c r="G5" s="770" t="s">
        <v>644</v>
      </c>
      <c r="H5" s="771"/>
      <c r="I5" s="770" t="s">
        <v>645</v>
      </c>
      <c r="J5" s="771"/>
    </row>
    <row r="6" spans="1:10" ht="15" customHeight="1" x14ac:dyDescent="0.25">
      <c r="A6" s="698"/>
      <c r="B6" s="777"/>
      <c r="C6" s="698"/>
      <c r="D6" s="698"/>
      <c r="E6" s="780"/>
      <c r="F6" s="774"/>
      <c r="G6" s="489" t="s">
        <v>376</v>
      </c>
      <c r="H6" s="489" t="s">
        <v>125</v>
      </c>
      <c r="I6" s="489" t="s">
        <v>376</v>
      </c>
      <c r="J6" s="489" t="s">
        <v>125</v>
      </c>
    </row>
    <row r="7" spans="1:10" x14ac:dyDescent="0.25">
      <c r="A7" s="667" t="s">
        <v>637</v>
      </c>
      <c r="B7" s="762" t="s">
        <v>638</v>
      </c>
      <c r="C7" s="754" t="s">
        <v>256</v>
      </c>
      <c r="D7" s="332" t="s">
        <v>257</v>
      </c>
      <c r="E7" s="490">
        <v>37766.539514998003</v>
      </c>
      <c r="F7" s="493">
        <v>538.57694863007396</v>
      </c>
      <c r="G7" s="493">
        <v>30.982124623896599</v>
      </c>
      <c r="H7" s="493">
        <v>0.214564784550697</v>
      </c>
      <c r="I7" s="493">
        <v>31.6953298260072</v>
      </c>
      <c r="J7" s="462">
        <v>0.232100187979458</v>
      </c>
    </row>
    <row r="8" spans="1:10" x14ac:dyDescent="0.25">
      <c r="A8" s="668"/>
      <c r="B8" s="764"/>
      <c r="C8" s="756"/>
      <c r="D8" s="339" t="s">
        <v>258</v>
      </c>
      <c r="E8" s="492">
        <v>38785.460918997604</v>
      </c>
      <c r="F8" s="495">
        <v>507.59482400617702</v>
      </c>
      <c r="G8" s="495">
        <v>0</v>
      </c>
      <c r="H8" s="495">
        <v>0</v>
      </c>
      <c r="I8" s="495">
        <v>0</v>
      </c>
      <c r="J8" s="442">
        <v>0</v>
      </c>
    </row>
    <row r="9" spans="1:10" x14ac:dyDescent="0.25">
      <c r="A9" s="668"/>
      <c r="B9" s="764"/>
      <c r="C9" s="754" t="s">
        <v>495</v>
      </c>
      <c r="D9" s="332" t="s">
        <v>488</v>
      </c>
      <c r="E9" s="490">
        <v>4909.9640743</v>
      </c>
      <c r="F9" s="493">
        <v>443.53629176158603</v>
      </c>
      <c r="G9" s="493">
        <v>-90.428011339315006</v>
      </c>
      <c r="H9" s="493">
        <v>0.87478730782792702</v>
      </c>
      <c r="I9" s="493">
        <v>-44.1850165290763</v>
      </c>
      <c r="J9" s="462">
        <v>0.89082952021286899</v>
      </c>
    </row>
    <row r="10" spans="1:10" x14ac:dyDescent="0.25">
      <c r="A10" s="668"/>
      <c r="B10" s="764"/>
      <c r="C10" s="755"/>
      <c r="D10" s="336" t="s">
        <v>605</v>
      </c>
      <c r="E10" s="491">
        <v>34081.980986499198</v>
      </c>
      <c r="F10" s="494">
        <v>500.518459512177</v>
      </c>
      <c r="G10" s="494">
        <v>-33.445843588723399</v>
      </c>
      <c r="H10" s="494">
        <v>0.59765651880748805</v>
      </c>
      <c r="I10" s="494">
        <v>-24.2007217774573</v>
      </c>
      <c r="J10" s="440">
        <v>0.48964594348261897</v>
      </c>
    </row>
    <row r="11" spans="1:10" x14ac:dyDescent="0.25">
      <c r="A11" s="668"/>
      <c r="B11" s="764"/>
      <c r="C11" s="755"/>
      <c r="D11" s="336" t="s">
        <v>606</v>
      </c>
      <c r="E11" s="491">
        <v>16886.3829693997</v>
      </c>
      <c r="F11" s="494">
        <v>533.96430310090102</v>
      </c>
      <c r="G11" s="494">
        <v>0</v>
      </c>
      <c r="H11" s="494">
        <v>0</v>
      </c>
      <c r="I11" s="494">
        <v>0</v>
      </c>
      <c r="J11" s="440">
        <v>0</v>
      </c>
    </row>
    <row r="12" spans="1:10" x14ac:dyDescent="0.25">
      <c r="A12" s="668"/>
      <c r="B12" s="764"/>
      <c r="C12" s="756"/>
      <c r="D12" s="339" t="s">
        <v>607</v>
      </c>
      <c r="E12" s="492">
        <v>20673.672403799701</v>
      </c>
      <c r="F12" s="495">
        <v>569.53453622519203</v>
      </c>
      <c r="G12" s="495">
        <v>35.5702331242912</v>
      </c>
      <c r="H12" s="495">
        <v>0.66681356860880003</v>
      </c>
      <c r="I12" s="495">
        <v>8.2141006644540102</v>
      </c>
      <c r="J12" s="442">
        <v>0.53634765154237896</v>
      </c>
    </row>
    <row r="13" spans="1:10" x14ac:dyDescent="0.25">
      <c r="A13" s="668"/>
      <c r="B13" s="764"/>
      <c r="C13" s="754" t="s">
        <v>608</v>
      </c>
      <c r="D13" s="332" t="s">
        <v>609</v>
      </c>
      <c r="E13" s="490">
        <v>20436.478666199699</v>
      </c>
      <c r="F13" s="493">
        <v>481.59859803568901</v>
      </c>
      <c r="G13" s="493">
        <v>-48.363266693485798</v>
      </c>
      <c r="H13" s="493">
        <v>0.51327375602630798</v>
      </c>
      <c r="I13" s="493">
        <v>-17.930523524229798</v>
      </c>
      <c r="J13" s="462">
        <v>0.435825616734211</v>
      </c>
    </row>
    <row r="14" spans="1:10" x14ac:dyDescent="0.25">
      <c r="A14" s="668"/>
      <c r="B14" s="764"/>
      <c r="C14" s="755"/>
      <c r="D14" s="336" t="s">
        <v>239</v>
      </c>
      <c r="E14" s="491">
        <v>10551.689707699999</v>
      </c>
      <c r="F14" s="494">
        <v>488.15473934963399</v>
      </c>
      <c r="G14" s="494">
        <v>-41.8071253795408</v>
      </c>
      <c r="H14" s="494">
        <v>0.63431972642869505</v>
      </c>
      <c r="I14" s="494">
        <v>-16.586603613936699</v>
      </c>
      <c r="J14" s="440">
        <v>0.58687636680194399</v>
      </c>
    </row>
    <row r="15" spans="1:10" x14ac:dyDescent="0.25">
      <c r="A15" s="668"/>
      <c r="B15" s="764"/>
      <c r="C15" s="755"/>
      <c r="D15" s="336" t="s">
        <v>401</v>
      </c>
      <c r="E15" s="491">
        <v>16240.8065632996</v>
      </c>
      <c r="F15" s="494">
        <v>529.96186472917498</v>
      </c>
      <c r="G15" s="494">
        <v>0</v>
      </c>
      <c r="H15" s="494">
        <v>0</v>
      </c>
      <c r="I15" s="494">
        <v>0</v>
      </c>
      <c r="J15" s="440">
        <v>0</v>
      </c>
    </row>
    <row r="16" spans="1:10" x14ac:dyDescent="0.25">
      <c r="A16" s="668"/>
      <c r="B16" s="764"/>
      <c r="C16" s="755"/>
      <c r="D16" s="336" t="s">
        <v>236</v>
      </c>
      <c r="E16" s="491">
        <v>14220.388870999701</v>
      </c>
      <c r="F16" s="494">
        <v>545.54192572249599</v>
      </c>
      <c r="G16" s="494">
        <v>15.580060993321201</v>
      </c>
      <c r="H16" s="494">
        <v>0.51685302086096396</v>
      </c>
      <c r="I16" s="494">
        <v>5.9020581319693699</v>
      </c>
      <c r="J16" s="440">
        <v>0.373242003931405</v>
      </c>
    </row>
    <row r="17" spans="1:10" x14ac:dyDescent="0.25">
      <c r="A17" s="668"/>
      <c r="B17" s="764"/>
      <c r="C17" s="756"/>
      <c r="D17" s="339" t="s">
        <v>568</v>
      </c>
      <c r="E17" s="492">
        <v>15102.6366257996</v>
      </c>
      <c r="F17" s="495">
        <v>574.04813367161103</v>
      </c>
      <c r="G17" s="495">
        <v>44.086268942436298</v>
      </c>
      <c r="H17" s="495">
        <v>0.587170480730422</v>
      </c>
      <c r="I17" s="495">
        <v>10.818826782018499</v>
      </c>
      <c r="J17" s="442">
        <v>0.48474488688756701</v>
      </c>
    </row>
    <row r="18" spans="1:10" x14ac:dyDescent="0.25">
      <c r="A18" s="668"/>
      <c r="B18" s="764"/>
      <c r="C18" s="767" t="s">
        <v>617</v>
      </c>
      <c r="D18" s="332" t="s">
        <v>618</v>
      </c>
      <c r="E18" s="490">
        <v>60959.567464592699</v>
      </c>
      <c r="F18" s="493">
        <v>536.61483650884202</v>
      </c>
      <c r="G18" s="493">
        <v>0</v>
      </c>
      <c r="H18" s="493">
        <v>0</v>
      </c>
      <c r="I18" s="493">
        <v>0</v>
      </c>
      <c r="J18" s="462">
        <v>0</v>
      </c>
    </row>
    <row r="19" spans="1:10" x14ac:dyDescent="0.25">
      <c r="A19" s="668"/>
      <c r="B19" s="764"/>
      <c r="C19" s="768"/>
      <c r="D19" s="336" t="s">
        <v>619</v>
      </c>
      <c r="E19" s="491">
        <v>12044.4592966</v>
      </c>
      <c r="F19" s="494">
        <v>472.77010095050599</v>
      </c>
      <c r="G19" s="494">
        <v>-63.844735558336303</v>
      </c>
      <c r="H19" s="494">
        <v>0.26832754522680902</v>
      </c>
      <c r="I19" s="494">
        <v>-3.1832122200962401</v>
      </c>
      <c r="J19" s="440">
        <v>0.27215680092086802</v>
      </c>
    </row>
    <row r="20" spans="1:10" x14ac:dyDescent="0.25">
      <c r="A20" s="668"/>
      <c r="B20" s="764"/>
      <c r="C20" s="769"/>
      <c r="D20" s="339" t="s">
        <v>620</v>
      </c>
      <c r="E20" s="492">
        <v>3547.9736727999898</v>
      </c>
      <c r="F20" s="495">
        <v>456.99868613539098</v>
      </c>
      <c r="G20" s="495">
        <v>-79.616150373451504</v>
      </c>
      <c r="H20" s="495">
        <v>0.76274943893409297</v>
      </c>
      <c r="I20" s="495">
        <v>-18.392554889685499</v>
      </c>
      <c r="J20" s="442">
        <v>0.71722545600759402</v>
      </c>
    </row>
    <row r="21" spans="1:10" x14ac:dyDescent="0.25">
      <c r="A21" s="668"/>
      <c r="B21" s="764"/>
      <c r="C21" s="767" t="s">
        <v>635</v>
      </c>
      <c r="D21" s="332" t="s">
        <v>622</v>
      </c>
      <c r="E21" s="490">
        <v>54837.308835293799</v>
      </c>
      <c r="F21" s="493">
        <v>540.35014642284898</v>
      </c>
      <c r="G21" s="493">
        <v>0</v>
      </c>
      <c r="H21" s="493">
        <v>0</v>
      </c>
      <c r="I21" s="493">
        <v>0</v>
      </c>
      <c r="J21" s="462">
        <v>0</v>
      </c>
    </row>
    <row r="22" spans="1:10" x14ac:dyDescent="0.25">
      <c r="A22" s="668"/>
      <c r="B22" s="764"/>
      <c r="C22" s="768"/>
      <c r="D22" s="336" t="s">
        <v>623</v>
      </c>
      <c r="E22" s="491">
        <v>6904.38568330003</v>
      </c>
      <c r="F22" s="494">
        <v>507.35211443261898</v>
      </c>
      <c r="G22" s="494">
        <v>-32.998031990229897</v>
      </c>
      <c r="H22" s="494">
        <v>0.64537417588911306</v>
      </c>
      <c r="I22" s="494">
        <v>-4.46439023598343</v>
      </c>
      <c r="J22" s="440">
        <v>0.65842685484490104</v>
      </c>
    </row>
    <row r="23" spans="1:10" x14ac:dyDescent="0.25">
      <c r="A23" s="669"/>
      <c r="B23" s="763"/>
      <c r="C23" s="769"/>
      <c r="D23" s="339" t="s">
        <v>624</v>
      </c>
      <c r="E23" s="492">
        <v>14810.3059153997</v>
      </c>
      <c r="F23" s="495">
        <v>465.43167980783397</v>
      </c>
      <c r="G23" s="495">
        <v>-74.918466615015305</v>
      </c>
      <c r="H23" s="495">
        <v>0.37440655241278298</v>
      </c>
      <c r="I23" s="495">
        <v>-18.456229188540998</v>
      </c>
      <c r="J23" s="442">
        <v>0.35941034237924802</v>
      </c>
    </row>
    <row r="24" spans="1:10" x14ac:dyDescent="0.25">
      <c r="A24" s="667" t="s">
        <v>639</v>
      </c>
      <c r="B24" s="762" t="s">
        <v>640</v>
      </c>
      <c r="C24" s="754" t="s">
        <v>256</v>
      </c>
      <c r="D24" s="332" t="s">
        <v>257</v>
      </c>
      <c r="E24" s="490">
        <v>37468.949069939197</v>
      </c>
      <c r="F24" s="493">
        <v>525.89791260143102</v>
      </c>
      <c r="G24" s="493">
        <v>-14.3047681725388</v>
      </c>
      <c r="H24" s="493">
        <v>0.152771880599848</v>
      </c>
      <c r="I24" s="493">
        <v>-13.813168030909999</v>
      </c>
      <c r="J24" s="462">
        <v>0.14769651110142101</v>
      </c>
    </row>
    <row r="25" spans="1:10" x14ac:dyDescent="0.25">
      <c r="A25" s="668"/>
      <c r="B25" s="764"/>
      <c r="C25" s="756"/>
      <c r="D25" s="339" t="s">
        <v>258</v>
      </c>
      <c r="E25" s="492">
        <v>38781.0509354936</v>
      </c>
      <c r="F25" s="495">
        <v>540.20268077396997</v>
      </c>
      <c r="G25" s="495">
        <v>0</v>
      </c>
      <c r="H25" s="495">
        <v>0</v>
      </c>
      <c r="I25" s="495">
        <v>0</v>
      </c>
      <c r="J25" s="442">
        <v>0</v>
      </c>
    </row>
    <row r="26" spans="1:10" x14ac:dyDescent="0.25">
      <c r="A26" s="668"/>
      <c r="B26" s="764"/>
      <c r="C26" s="754" t="s">
        <v>495</v>
      </c>
      <c r="D26" s="332" t="s">
        <v>488</v>
      </c>
      <c r="E26" s="490">
        <v>5926.7652790883603</v>
      </c>
      <c r="F26" s="493">
        <v>456.59655966362999</v>
      </c>
      <c r="G26" s="493">
        <v>-92.9446222388287</v>
      </c>
      <c r="H26" s="493">
        <v>0.68537280594857197</v>
      </c>
      <c r="I26" s="493">
        <v>-46.662861956861697</v>
      </c>
      <c r="J26" s="462">
        <v>0.65427584588094601</v>
      </c>
    </row>
    <row r="27" spans="1:10" x14ac:dyDescent="0.25">
      <c r="A27" s="668"/>
      <c r="B27" s="764"/>
      <c r="C27" s="755"/>
      <c r="D27" s="336" t="s">
        <v>605</v>
      </c>
      <c r="E27" s="491">
        <v>35848.485371535498</v>
      </c>
      <c r="F27" s="494">
        <v>513.22471783729804</v>
      </c>
      <c r="G27" s="494">
        <v>-36.316464065160901</v>
      </c>
      <c r="H27" s="494">
        <v>0.49576801143155502</v>
      </c>
      <c r="I27" s="494">
        <v>-25.7128161001256</v>
      </c>
      <c r="J27" s="440">
        <v>0.47014822118197702</v>
      </c>
    </row>
    <row r="28" spans="1:10" x14ac:dyDescent="0.25">
      <c r="A28" s="668"/>
      <c r="B28" s="764"/>
      <c r="C28" s="755"/>
      <c r="D28" s="336" t="s">
        <v>606</v>
      </c>
      <c r="E28" s="491">
        <v>16271.1704518488</v>
      </c>
      <c r="F28" s="494">
        <v>549.54118190245902</v>
      </c>
      <c r="G28" s="494">
        <v>0</v>
      </c>
      <c r="H28" s="494">
        <v>0</v>
      </c>
      <c r="I28" s="494">
        <v>0</v>
      </c>
      <c r="J28" s="440">
        <v>0</v>
      </c>
    </row>
    <row r="29" spans="1:10" x14ac:dyDescent="0.25">
      <c r="A29" s="668"/>
      <c r="B29" s="764"/>
      <c r="C29" s="756"/>
      <c r="D29" s="339" t="s">
        <v>607</v>
      </c>
      <c r="E29" s="492">
        <v>18203.5789029632</v>
      </c>
      <c r="F29" s="495">
        <v>582.76042630805</v>
      </c>
      <c r="G29" s="495">
        <v>33.219244405591297</v>
      </c>
      <c r="H29" s="495">
        <v>0.54652282386070405</v>
      </c>
      <c r="I29" s="495">
        <v>5.1047602671839103</v>
      </c>
      <c r="J29" s="442">
        <v>0.47677477178877697</v>
      </c>
    </row>
    <row r="30" spans="1:10" x14ac:dyDescent="0.25">
      <c r="A30" s="668"/>
      <c r="B30" s="764"/>
      <c r="C30" s="754" t="s">
        <v>608</v>
      </c>
      <c r="D30" s="332" t="s">
        <v>609</v>
      </c>
      <c r="E30" s="490">
        <v>15483.063175752</v>
      </c>
      <c r="F30" s="493">
        <v>491.54069450296402</v>
      </c>
      <c r="G30" s="493">
        <v>-43.092976768576399</v>
      </c>
      <c r="H30" s="493">
        <v>0.39944228795840597</v>
      </c>
      <c r="I30" s="493">
        <v>-14.4407202839975</v>
      </c>
      <c r="J30" s="462">
        <v>0.456402583983405</v>
      </c>
    </row>
    <row r="31" spans="1:10" x14ac:dyDescent="0.25">
      <c r="A31" s="668"/>
      <c r="B31" s="764"/>
      <c r="C31" s="755"/>
      <c r="D31" s="336" t="s">
        <v>239</v>
      </c>
      <c r="E31" s="491">
        <v>15081.3555087611</v>
      </c>
      <c r="F31" s="494">
        <v>500.65307801847598</v>
      </c>
      <c r="G31" s="494">
        <v>-33.980593253065003</v>
      </c>
      <c r="H31" s="494">
        <v>0.45081426882352099</v>
      </c>
      <c r="I31" s="494">
        <v>-15.757022193162699</v>
      </c>
      <c r="J31" s="440">
        <v>0.46914361697295298</v>
      </c>
    </row>
    <row r="32" spans="1:10" x14ac:dyDescent="0.25">
      <c r="A32" s="668"/>
      <c r="B32" s="764"/>
      <c r="C32" s="755"/>
      <c r="D32" s="336" t="s">
        <v>401</v>
      </c>
      <c r="E32" s="491">
        <v>15338.5398106829</v>
      </c>
      <c r="F32" s="494">
        <v>534.63367127154095</v>
      </c>
      <c r="G32" s="494">
        <v>0</v>
      </c>
      <c r="H32" s="494">
        <v>0</v>
      </c>
      <c r="I32" s="494">
        <v>0</v>
      </c>
      <c r="J32" s="440">
        <v>0</v>
      </c>
    </row>
    <row r="33" spans="1:10" x14ac:dyDescent="0.25">
      <c r="A33" s="668"/>
      <c r="B33" s="764"/>
      <c r="C33" s="755"/>
      <c r="D33" s="336" t="s">
        <v>236</v>
      </c>
      <c r="E33" s="491">
        <v>15410.5791322108</v>
      </c>
      <c r="F33" s="494">
        <v>555.48979822956096</v>
      </c>
      <c r="G33" s="494">
        <v>20.856126958020599</v>
      </c>
      <c r="H33" s="494">
        <v>0.43972805540918802</v>
      </c>
      <c r="I33" s="494">
        <v>8.0842554678508396</v>
      </c>
      <c r="J33" s="440">
        <v>0.45739622426844101</v>
      </c>
    </row>
    <row r="34" spans="1:10" x14ac:dyDescent="0.25">
      <c r="A34" s="668"/>
      <c r="B34" s="764"/>
      <c r="C34" s="756"/>
      <c r="D34" s="339" t="s">
        <v>568</v>
      </c>
      <c r="E34" s="492">
        <v>14936.4623780322</v>
      </c>
      <c r="F34" s="495">
        <v>584.641225814309</v>
      </c>
      <c r="G34" s="495">
        <v>50.007554542768702</v>
      </c>
      <c r="H34" s="495">
        <v>0.31474494115497198</v>
      </c>
      <c r="I34" s="495">
        <v>10.708351675953001</v>
      </c>
      <c r="J34" s="442">
        <v>0.36167238142750902</v>
      </c>
    </row>
    <row r="35" spans="1:10" x14ac:dyDescent="0.25">
      <c r="A35" s="668"/>
      <c r="B35" s="764"/>
      <c r="C35" s="767" t="s">
        <v>617</v>
      </c>
      <c r="D35" s="332" t="s">
        <v>618</v>
      </c>
      <c r="E35" s="490">
        <v>61741.361389153797</v>
      </c>
      <c r="F35" s="493">
        <v>545.28625240299698</v>
      </c>
      <c r="G35" s="493">
        <v>0</v>
      </c>
      <c r="H35" s="493">
        <v>0</v>
      </c>
      <c r="I35" s="493">
        <v>0</v>
      </c>
      <c r="J35" s="462">
        <v>0</v>
      </c>
    </row>
    <row r="36" spans="1:10" x14ac:dyDescent="0.25">
      <c r="A36" s="668"/>
      <c r="B36" s="764"/>
      <c r="C36" s="768"/>
      <c r="D36" s="336" t="s">
        <v>619</v>
      </c>
      <c r="E36" s="491">
        <v>11059.949735738001</v>
      </c>
      <c r="F36" s="494">
        <v>483.20130512607199</v>
      </c>
      <c r="G36" s="494">
        <v>-62.0849472769249</v>
      </c>
      <c r="H36" s="494">
        <v>0.35451608966996301</v>
      </c>
      <c r="I36" s="494">
        <v>-2.54483050119235</v>
      </c>
      <c r="J36" s="440">
        <v>0.38802416927802902</v>
      </c>
    </row>
    <row r="37" spans="1:10" x14ac:dyDescent="0.25">
      <c r="A37" s="668"/>
      <c r="B37" s="764"/>
      <c r="C37" s="769"/>
      <c r="D37" s="339" t="s">
        <v>620</v>
      </c>
      <c r="E37" s="492">
        <v>3448.6888805437702</v>
      </c>
      <c r="F37" s="495">
        <v>476.57908765502998</v>
      </c>
      <c r="G37" s="495">
        <v>-68.7071647479668</v>
      </c>
      <c r="H37" s="495">
        <v>0.68246173116578102</v>
      </c>
      <c r="I37" s="495">
        <v>-9.8660144098283098</v>
      </c>
      <c r="J37" s="442">
        <v>0.64211908665665696</v>
      </c>
    </row>
    <row r="38" spans="1:10" x14ac:dyDescent="0.25">
      <c r="A38" s="668"/>
      <c r="B38" s="764"/>
      <c r="C38" s="768" t="s">
        <v>635</v>
      </c>
      <c r="D38" s="336" t="s">
        <v>622</v>
      </c>
      <c r="E38" s="491">
        <v>55881.443633133902</v>
      </c>
      <c r="F38" s="494">
        <v>549.19345826533004</v>
      </c>
      <c r="G38" s="494">
        <v>0</v>
      </c>
      <c r="H38" s="494">
        <v>0</v>
      </c>
      <c r="I38" s="494">
        <v>0</v>
      </c>
      <c r="J38" s="440">
        <v>0</v>
      </c>
    </row>
    <row r="39" spans="1:10" x14ac:dyDescent="0.25">
      <c r="A39" s="668"/>
      <c r="B39" s="764"/>
      <c r="C39" s="768"/>
      <c r="D39" s="336" t="s">
        <v>623</v>
      </c>
      <c r="E39" s="491">
        <v>7102.41203534756</v>
      </c>
      <c r="F39" s="494">
        <v>508.97358470125903</v>
      </c>
      <c r="G39" s="494">
        <v>-40.219873564071399</v>
      </c>
      <c r="H39" s="494">
        <v>0.54678193800715802</v>
      </c>
      <c r="I39" s="494">
        <v>-9.5236372120184694</v>
      </c>
      <c r="J39" s="440">
        <v>0.558635117730507</v>
      </c>
    </row>
    <row r="40" spans="1:10" x14ac:dyDescent="0.25">
      <c r="A40" s="669"/>
      <c r="B40" s="763"/>
      <c r="C40" s="769"/>
      <c r="D40" s="339" t="s">
        <v>624</v>
      </c>
      <c r="E40" s="492">
        <v>13266.144336953301</v>
      </c>
      <c r="F40" s="495">
        <v>478.64753021120401</v>
      </c>
      <c r="G40" s="495">
        <v>-70.545928054126094</v>
      </c>
      <c r="H40" s="495">
        <v>0.45254792745668498</v>
      </c>
      <c r="I40" s="495">
        <v>-16.449841430674699</v>
      </c>
      <c r="J40" s="442">
        <v>0.440814552025869</v>
      </c>
    </row>
    <row r="41" spans="1:10" x14ac:dyDescent="0.25">
      <c r="A41" s="667" t="s">
        <v>641</v>
      </c>
      <c r="B41" s="762" t="s">
        <v>642</v>
      </c>
      <c r="C41" s="754" t="s">
        <v>256</v>
      </c>
      <c r="D41" s="332" t="s">
        <v>257</v>
      </c>
      <c r="E41" s="490">
        <v>38318.6883899975</v>
      </c>
      <c r="F41" s="493">
        <v>552.673124488452</v>
      </c>
      <c r="G41" s="493">
        <v>32.2427862682854</v>
      </c>
      <c r="H41" s="493">
        <v>0.175536310691561</v>
      </c>
      <c r="I41" s="493">
        <v>32.446770423252097</v>
      </c>
      <c r="J41" s="462">
        <v>0.17555444927314701</v>
      </c>
    </row>
    <row r="42" spans="1:10" x14ac:dyDescent="0.25">
      <c r="A42" s="668"/>
      <c r="B42" s="764"/>
      <c r="C42" s="756"/>
      <c r="D42" s="339" t="s">
        <v>258</v>
      </c>
      <c r="E42" s="492">
        <v>38491.316972997301</v>
      </c>
      <c r="F42" s="495">
        <v>520.43033822016696</v>
      </c>
      <c r="G42" s="495">
        <v>0</v>
      </c>
      <c r="H42" s="495">
        <v>0</v>
      </c>
      <c r="I42" s="495">
        <v>0</v>
      </c>
      <c r="J42" s="442">
        <v>0</v>
      </c>
    </row>
    <row r="43" spans="1:10" x14ac:dyDescent="0.25">
      <c r="A43" s="668"/>
      <c r="B43" s="764"/>
      <c r="C43" s="754" t="s">
        <v>495</v>
      </c>
      <c r="D43" s="332" t="s">
        <v>488</v>
      </c>
      <c r="E43" s="490">
        <v>6775.2769834000501</v>
      </c>
      <c r="F43" s="493">
        <v>466.81677059946702</v>
      </c>
      <c r="G43" s="493">
        <v>-75.120080559722496</v>
      </c>
      <c r="H43" s="493">
        <v>0.65654270227764999</v>
      </c>
      <c r="I43" s="493">
        <v>-30.229998939943499</v>
      </c>
      <c r="J43" s="462">
        <v>0.49977548992929199</v>
      </c>
    </row>
    <row r="44" spans="1:10" x14ac:dyDescent="0.25">
      <c r="A44" s="668"/>
      <c r="B44" s="764"/>
      <c r="C44" s="755"/>
      <c r="D44" s="336" t="s">
        <v>605</v>
      </c>
      <c r="E44" s="491">
        <v>29744.355736497499</v>
      </c>
      <c r="F44" s="494">
        <v>517.78836071113801</v>
      </c>
      <c r="G44" s="494">
        <v>-24.148490448051799</v>
      </c>
      <c r="H44" s="494">
        <v>0.43743775097288601</v>
      </c>
      <c r="I44" s="494">
        <v>-11.730193694280899</v>
      </c>
      <c r="J44" s="440">
        <v>0.45151224960512998</v>
      </c>
    </row>
    <row r="45" spans="1:10" x14ac:dyDescent="0.25">
      <c r="A45" s="668"/>
      <c r="B45" s="764"/>
      <c r="C45" s="755"/>
      <c r="D45" s="336" t="s">
        <v>606</v>
      </c>
      <c r="E45" s="491">
        <v>18976.067708999901</v>
      </c>
      <c r="F45" s="494">
        <v>541.93685115918902</v>
      </c>
      <c r="G45" s="494">
        <v>0</v>
      </c>
      <c r="H45" s="494">
        <v>0</v>
      </c>
      <c r="I45" s="494">
        <v>0</v>
      </c>
      <c r="J45" s="440">
        <v>0</v>
      </c>
    </row>
    <row r="46" spans="1:10" x14ac:dyDescent="0.25">
      <c r="A46" s="668"/>
      <c r="B46" s="764"/>
      <c r="C46" s="756"/>
      <c r="D46" s="339" t="s">
        <v>607</v>
      </c>
      <c r="E46" s="492">
        <v>21314.304934099899</v>
      </c>
      <c r="F46" s="495">
        <v>579.97886923079705</v>
      </c>
      <c r="G46" s="495">
        <v>38.042018071607899</v>
      </c>
      <c r="H46" s="495">
        <v>0.68017971236930996</v>
      </c>
      <c r="I46" s="495">
        <v>13.378810985308199</v>
      </c>
      <c r="J46" s="442">
        <v>0.55927847469914704</v>
      </c>
    </row>
    <row r="47" spans="1:10" x14ac:dyDescent="0.25">
      <c r="A47" s="668"/>
      <c r="B47" s="764"/>
      <c r="C47" s="754" t="s">
        <v>608</v>
      </c>
      <c r="D47" s="332" t="s">
        <v>609</v>
      </c>
      <c r="E47" s="490">
        <v>18561.4119672997</v>
      </c>
      <c r="F47" s="493">
        <v>493.47460298888302</v>
      </c>
      <c r="G47" s="493">
        <v>-51.413021545684998</v>
      </c>
      <c r="H47" s="493">
        <v>0.38859452129960897</v>
      </c>
      <c r="I47" s="493">
        <v>-19.0925732579271</v>
      </c>
      <c r="J47" s="462">
        <v>0.354916753908042</v>
      </c>
    </row>
    <row r="48" spans="1:10" x14ac:dyDescent="0.25">
      <c r="A48" s="668"/>
      <c r="B48" s="764"/>
      <c r="C48" s="755"/>
      <c r="D48" s="336" t="s">
        <v>239</v>
      </c>
      <c r="E48" s="491">
        <v>15004.437925100199</v>
      </c>
      <c r="F48" s="494">
        <v>508.79606536493401</v>
      </c>
      <c r="G48" s="494">
        <v>-36.091559169634003</v>
      </c>
      <c r="H48" s="494">
        <v>0.50154467605616304</v>
      </c>
      <c r="I48" s="494">
        <v>-17.323901617152998</v>
      </c>
      <c r="J48" s="440">
        <v>0.474622874661419</v>
      </c>
    </row>
    <row r="49" spans="1:10" x14ac:dyDescent="0.25">
      <c r="A49" s="668"/>
      <c r="B49" s="764"/>
      <c r="C49" s="755"/>
      <c r="D49" s="336" t="s">
        <v>401</v>
      </c>
      <c r="E49" s="491">
        <v>13844.5379796001</v>
      </c>
      <c r="F49" s="494">
        <v>544.88762453456798</v>
      </c>
      <c r="G49" s="494">
        <v>0</v>
      </c>
      <c r="H49" s="494">
        <v>0</v>
      </c>
      <c r="I49" s="494">
        <v>0</v>
      </c>
      <c r="J49" s="440">
        <v>0</v>
      </c>
    </row>
    <row r="50" spans="1:10" x14ac:dyDescent="0.25">
      <c r="A50" s="668"/>
      <c r="B50" s="764"/>
      <c r="C50" s="755"/>
      <c r="D50" s="336" t="s">
        <v>236</v>
      </c>
      <c r="E50" s="491">
        <v>14023.2438625001</v>
      </c>
      <c r="F50" s="494">
        <v>557.13879482439302</v>
      </c>
      <c r="G50" s="494">
        <v>12.251170289824801</v>
      </c>
      <c r="H50" s="494">
        <v>0.50511332574135404</v>
      </c>
      <c r="I50" s="494">
        <v>1.7022216634159599</v>
      </c>
      <c r="J50" s="440">
        <v>0.51141779940584298</v>
      </c>
    </row>
    <row r="51" spans="1:10" x14ac:dyDescent="0.25">
      <c r="A51" s="668"/>
      <c r="B51" s="764"/>
      <c r="C51" s="756"/>
      <c r="D51" s="339" t="s">
        <v>568</v>
      </c>
      <c r="E51" s="492">
        <v>15376.3736285003</v>
      </c>
      <c r="F51" s="495">
        <v>589.17502311892997</v>
      </c>
      <c r="G51" s="495">
        <v>44.287398584361398</v>
      </c>
      <c r="H51" s="495">
        <v>0.35966934157983099</v>
      </c>
      <c r="I51" s="495">
        <v>13.3720018034471</v>
      </c>
      <c r="J51" s="442">
        <v>0.33009342590238699</v>
      </c>
    </row>
    <row r="52" spans="1:10" x14ac:dyDescent="0.25">
      <c r="A52" s="668"/>
      <c r="B52" s="764"/>
      <c r="C52" s="767" t="s">
        <v>617</v>
      </c>
      <c r="D52" s="332" t="s">
        <v>618</v>
      </c>
      <c r="E52" s="490">
        <v>61206.063284693199</v>
      </c>
      <c r="F52" s="493">
        <v>551.73513537184397</v>
      </c>
      <c r="G52" s="493">
        <v>0</v>
      </c>
      <c r="H52" s="493">
        <v>0</v>
      </c>
      <c r="I52" s="493">
        <v>0</v>
      </c>
      <c r="J52" s="462">
        <v>0</v>
      </c>
    </row>
    <row r="53" spans="1:10" x14ac:dyDescent="0.25">
      <c r="A53" s="668"/>
      <c r="B53" s="764"/>
      <c r="C53" s="768"/>
      <c r="D53" s="336" t="s">
        <v>619</v>
      </c>
      <c r="E53" s="491">
        <v>10665.589184800199</v>
      </c>
      <c r="F53" s="494">
        <v>487.53301171364501</v>
      </c>
      <c r="G53" s="494">
        <v>-64.202123658198602</v>
      </c>
      <c r="H53" s="494">
        <v>0.39131029645045401</v>
      </c>
      <c r="I53" s="494">
        <v>4.9345609688753704</v>
      </c>
      <c r="J53" s="440">
        <v>0.38367266383996301</v>
      </c>
    </row>
    <row r="54" spans="1:10" x14ac:dyDescent="0.25">
      <c r="A54" s="668"/>
      <c r="B54" s="764"/>
      <c r="C54" s="769"/>
      <c r="D54" s="339" t="s">
        <v>620</v>
      </c>
      <c r="E54" s="492">
        <v>4938.3528934999304</v>
      </c>
      <c r="F54" s="495">
        <v>453.67305517167199</v>
      </c>
      <c r="G54" s="495">
        <v>-98.062080200172204</v>
      </c>
      <c r="H54" s="495">
        <v>0.536428635594974</v>
      </c>
      <c r="I54" s="495">
        <v>-26.8396076084341</v>
      </c>
      <c r="J54" s="442">
        <v>0.54834765213339198</v>
      </c>
    </row>
    <row r="55" spans="1:10" x14ac:dyDescent="0.25">
      <c r="A55" s="668"/>
      <c r="B55" s="764"/>
      <c r="C55" s="768" t="s">
        <v>635</v>
      </c>
      <c r="D55" s="336" t="s">
        <v>622</v>
      </c>
      <c r="E55" s="491">
        <v>54725.2617931942</v>
      </c>
      <c r="F55" s="494">
        <v>555.644557148697</v>
      </c>
      <c r="G55" s="494">
        <v>0</v>
      </c>
      <c r="H55" s="494">
        <v>0</v>
      </c>
      <c r="I55" s="494">
        <v>0</v>
      </c>
      <c r="J55" s="440">
        <v>0</v>
      </c>
    </row>
    <row r="56" spans="1:10" x14ac:dyDescent="0.25">
      <c r="A56" s="668"/>
      <c r="B56" s="764"/>
      <c r="C56" s="768"/>
      <c r="D56" s="336" t="s">
        <v>623</v>
      </c>
      <c r="E56" s="491">
        <v>7460.8485642000496</v>
      </c>
      <c r="F56" s="494">
        <v>524.96178454161804</v>
      </c>
      <c r="G56" s="494">
        <v>-30.682772607079301</v>
      </c>
      <c r="H56" s="494">
        <v>0.27381934316412598</v>
      </c>
      <c r="I56" s="494">
        <v>-6.1783434916609004</v>
      </c>
      <c r="J56" s="440">
        <v>0.28374805114514301</v>
      </c>
    </row>
    <row r="57" spans="1:10" x14ac:dyDescent="0.25">
      <c r="A57" s="669"/>
      <c r="B57" s="763"/>
      <c r="C57" s="769"/>
      <c r="D57" s="339" t="s">
        <v>624</v>
      </c>
      <c r="E57" s="492">
        <v>14623.8950056005</v>
      </c>
      <c r="F57" s="495">
        <v>470.82532298209497</v>
      </c>
      <c r="G57" s="495">
        <v>-84.819234166602598</v>
      </c>
      <c r="H57" s="495">
        <v>0.37193690809649799</v>
      </c>
      <c r="I57" s="495">
        <v>-19.114971861888101</v>
      </c>
      <c r="J57" s="442">
        <v>0.35953068455376502</v>
      </c>
    </row>
    <row r="58" spans="1:10" x14ac:dyDescent="0.25">
      <c r="A58" s="667" t="s">
        <v>643</v>
      </c>
      <c r="B58" s="762" t="s">
        <v>640</v>
      </c>
      <c r="C58" s="754" t="s">
        <v>256</v>
      </c>
      <c r="D58" s="332" t="s">
        <v>257</v>
      </c>
      <c r="E58" s="490">
        <v>37779.234042000098</v>
      </c>
      <c r="F58" s="493">
        <v>538.19874959685706</v>
      </c>
      <c r="G58" s="493">
        <v>-7.14244727227151</v>
      </c>
      <c r="H58" s="493">
        <v>0.248697699648909</v>
      </c>
      <c r="I58" s="493">
        <v>-6.4009669794989001</v>
      </c>
      <c r="J58" s="462">
        <v>0.26393227613785702</v>
      </c>
    </row>
    <row r="59" spans="1:10" x14ac:dyDescent="0.25">
      <c r="A59" s="668"/>
      <c r="B59" s="764"/>
      <c r="C59" s="756"/>
      <c r="D59" s="339" t="s">
        <v>258</v>
      </c>
      <c r="E59" s="492">
        <v>39030.768575000198</v>
      </c>
      <c r="F59" s="495">
        <v>545.34119686912902</v>
      </c>
      <c r="G59" s="495">
        <v>0</v>
      </c>
      <c r="H59" s="495">
        <v>0</v>
      </c>
      <c r="I59" s="495">
        <v>0</v>
      </c>
      <c r="J59" s="442">
        <v>0</v>
      </c>
    </row>
    <row r="60" spans="1:10" x14ac:dyDescent="0.25">
      <c r="A60" s="668"/>
      <c r="B60" s="764"/>
      <c r="C60" s="754" t="s">
        <v>495</v>
      </c>
      <c r="D60" s="332" t="s">
        <v>488</v>
      </c>
      <c r="E60" s="490">
        <v>6396.22354239986</v>
      </c>
      <c r="F60" s="493">
        <v>479.91716758951299</v>
      </c>
      <c r="G60" s="493">
        <v>-67.981772469173293</v>
      </c>
      <c r="H60" s="493">
        <v>0.63638969328411099</v>
      </c>
      <c r="I60" s="493">
        <v>-25.994894718461801</v>
      </c>
      <c r="J60" s="462">
        <v>0.50390144894688704</v>
      </c>
    </row>
    <row r="61" spans="1:10" x14ac:dyDescent="0.25">
      <c r="A61" s="668"/>
      <c r="B61" s="764"/>
      <c r="C61" s="755"/>
      <c r="D61" s="336" t="s">
        <v>605</v>
      </c>
      <c r="E61" s="491">
        <v>29132.219353498</v>
      </c>
      <c r="F61" s="494">
        <v>522.19168145434901</v>
      </c>
      <c r="G61" s="494">
        <v>-25.707258604337301</v>
      </c>
      <c r="H61" s="494">
        <v>0.33398018341653402</v>
      </c>
      <c r="I61" s="494">
        <v>-12.003687399387699</v>
      </c>
      <c r="J61" s="440">
        <v>0.28460728893815501</v>
      </c>
    </row>
    <row r="62" spans="1:10" x14ac:dyDescent="0.25">
      <c r="A62" s="668"/>
      <c r="B62" s="764"/>
      <c r="C62" s="755"/>
      <c r="D62" s="336" t="s">
        <v>606</v>
      </c>
      <c r="E62" s="491">
        <v>19309.518927999401</v>
      </c>
      <c r="F62" s="494">
        <v>547.89894005868598</v>
      </c>
      <c r="G62" s="494">
        <v>0</v>
      </c>
      <c r="H62" s="494">
        <v>0</v>
      </c>
      <c r="I62" s="494">
        <v>0</v>
      </c>
      <c r="J62" s="440">
        <v>0</v>
      </c>
    </row>
    <row r="63" spans="1:10" x14ac:dyDescent="0.25">
      <c r="A63" s="668"/>
      <c r="B63" s="764"/>
      <c r="C63" s="756"/>
      <c r="D63" s="339" t="s">
        <v>607</v>
      </c>
      <c r="E63" s="492">
        <v>21972.040793099801</v>
      </c>
      <c r="F63" s="495">
        <v>580.551873567798</v>
      </c>
      <c r="G63" s="495">
        <v>32.652933509111598</v>
      </c>
      <c r="H63" s="495">
        <v>0.46490054299325601</v>
      </c>
      <c r="I63" s="495">
        <v>11.5503972059944</v>
      </c>
      <c r="J63" s="442">
        <v>0.44847018868224803</v>
      </c>
    </row>
    <row r="64" spans="1:10" x14ac:dyDescent="0.25">
      <c r="A64" s="668"/>
      <c r="B64" s="764"/>
      <c r="C64" s="754" t="s">
        <v>608</v>
      </c>
      <c r="D64" s="332" t="s">
        <v>609</v>
      </c>
      <c r="E64" s="490">
        <v>18659.7765432991</v>
      </c>
      <c r="F64" s="493">
        <v>502.78292602322301</v>
      </c>
      <c r="G64" s="493">
        <v>-44.250540777103303</v>
      </c>
      <c r="H64" s="493">
        <v>0.28087778840308603</v>
      </c>
      <c r="I64" s="493">
        <v>-14.4009152167694</v>
      </c>
      <c r="J64" s="462">
        <v>0.272482119156153</v>
      </c>
    </row>
    <row r="65" spans="1:10" x14ac:dyDescent="0.25">
      <c r="A65" s="668"/>
      <c r="B65" s="764"/>
      <c r="C65" s="755"/>
      <c r="D65" s="336" t="s">
        <v>239</v>
      </c>
      <c r="E65" s="491">
        <v>14141.498840599899</v>
      </c>
      <c r="F65" s="494">
        <v>515.41085284834901</v>
      </c>
      <c r="G65" s="494">
        <v>-31.622613951977399</v>
      </c>
      <c r="H65" s="494">
        <v>0.40315318044993598</v>
      </c>
      <c r="I65" s="494">
        <v>-13.1858177456355</v>
      </c>
      <c r="J65" s="440">
        <v>0.49095548717563098</v>
      </c>
    </row>
    <row r="66" spans="1:10" x14ac:dyDescent="0.25">
      <c r="A66" s="668"/>
      <c r="B66" s="764"/>
      <c r="C66" s="755"/>
      <c r="D66" s="336" t="s">
        <v>401</v>
      </c>
      <c r="E66" s="491">
        <v>13928.0898780999</v>
      </c>
      <c r="F66" s="494">
        <v>547.03346680032701</v>
      </c>
      <c r="G66" s="494">
        <v>0</v>
      </c>
      <c r="H66" s="494">
        <v>0</v>
      </c>
      <c r="I66" s="494">
        <v>0</v>
      </c>
      <c r="J66" s="440">
        <v>0</v>
      </c>
    </row>
    <row r="67" spans="1:10" x14ac:dyDescent="0.25">
      <c r="A67" s="668"/>
      <c r="B67" s="764"/>
      <c r="C67" s="755"/>
      <c r="D67" s="336" t="s">
        <v>236</v>
      </c>
      <c r="E67" s="491">
        <v>14704.409014299999</v>
      </c>
      <c r="F67" s="494">
        <v>560.557352458575</v>
      </c>
      <c r="G67" s="494">
        <v>13.523885658248</v>
      </c>
      <c r="H67" s="494">
        <v>0.33501145654912001</v>
      </c>
      <c r="I67" s="494">
        <v>2.3004148290052302</v>
      </c>
      <c r="J67" s="440">
        <v>0.35154991531395802</v>
      </c>
    </row>
    <row r="68" spans="1:10" x14ac:dyDescent="0.25">
      <c r="A68" s="668"/>
      <c r="B68" s="764"/>
      <c r="C68" s="756"/>
      <c r="D68" s="339" t="s">
        <v>568</v>
      </c>
      <c r="E68" s="492">
        <v>15376.2283407001</v>
      </c>
      <c r="F68" s="495">
        <v>590.88170036651002</v>
      </c>
      <c r="G68" s="495">
        <v>43.848233566183097</v>
      </c>
      <c r="H68" s="495">
        <v>0.35716973000546598</v>
      </c>
      <c r="I68" s="495">
        <v>15.247338126363699</v>
      </c>
      <c r="J68" s="442">
        <v>0.34569520775176199</v>
      </c>
    </row>
    <row r="69" spans="1:10" x14ac:dyDescent="0.25">
      <c r="A69" s="668"/>
      <c r="B69" s="764"/>
      <c r="C69" s="767" t="s">
        <v>617</v>
      </c>
      <c r="D69" s="332" t="s">
        <v>618</v>
      </c>
      <c r="E69" s="490">
        <v>60895.658097895997</v>
      </c>
      <c r="F69" s="493">
        <v>555.18698763877705</v>
      </c>
      <c r="G69" s="493">
        <v>0</v>
      </c>
      <c r="H69" s="493">
        <v>0</v>
      </c>
      <c r="I69" s="493">
        <v>0</v>
      </c>
      <c r="J69" s="462">
        <v>0</v>
      </c>
    </row>
    <row r="70" spans="1:10" x14ac:dyDescent="0.25">
      <c r="A70" s="668"/>
      <c r="B70" s="764"/>
      <c r="C70" s="768"/>
      <c r="D70" s="336" t="s">
        <v>619</v>
      </c>
      <c r="E70" s="491">
        <v>10954.684902499999</v>
      </c>
      <c r="F70" s="494">
        <v>493.94553364882103</v>
      </c>
      <c r="G70" s="494">
        <v>-61.2414539899559</v>
      </c>
      <c r="H70" s="494">
        <v>0.23058528188310901</v>
      </c>
      <c r="I70" s="494">
        <v>1.58610767026488</v>
      </c>
      <c r="J70" s="440">
        <v>0.25385113522970998</v>
      </c>
    </row>
    <row r="71" spans="1:10" x14ac:dyDescent="0.25">
      <c r="A71" s="668"/>
      <c r="B71" s="764"/>
      <c r="C71" s="769"/>
      <c r="D71" s="339" t="s">
        <v>620</v>
      </c>
      <c r="E71" s="492">
        <v>4959.6596165999899</v>
      </c>
      <c r="F71" s="495">
        <v>483.566722354776</v>
      </c>
      <c r="G71" s="495">
        <v>-71.620265284001107</v>
      </c>
      <c r="H71" s="495">
        <v>0.41605820956499601</v>
      </c>
      <c r="I71" s="495">
        <v>-10.677725662210401</v>
      </c>
      <c r="J71" s="442">
        <v>0.40388057768247898</v>
      </c>
    </row>
    <row r="72" spans="1:10" x14ac:dyDescent="0.25">
      <c r="A72" s="668"/>
      <c r="B72" s="764"/>
      <c r="C72" s="768" t="s">
        <v>635</v>
      </c>
      <c r="D72" s="336" t="s">
        <v>622</v>
      </c>
      <c r="E72" s="491">
        <v>54295.013435096298</v>
      </c>
      <c r="F72" s="494">
        <v>559.99175411563397</v>
      </c>
      <c r="G72" s="494">
        <v>0</v>
      </c>
      <c r="H72" s="494">
        <v>0</v>
      </c>
      <c r="I72" s="494">
        <v>0</v>
      </c>
      <c r="J72" s="440">
        <v>0</v>
      </c>
    </row>
    <row r="73" spans="1:10" x14ac:dyDescent="0.25">
      <c r="A73" s="668"/>
      <c r="B73" s="764"/>
      <c r="C73" s="768"/>
      <c r="D73" s="336" t="s">
        <v>623</v>
      </c>
      <c r="E73" s="491">
        <v>8081.6346680999104</v>
      </c>
      <c r="F73" s="494">
        <v>519.78392135310298</v>
      </c>
      <c r="G73" s="494">
        <v>-40.207832762530202</v>
      </c>
      <c r="H73" s="494">
        <v>0.29172412318282398</v>
      </c>
      <c r="I73" s="494">
        <v>-15.231575139667299</v>
      </c>
      <c r="J73" s="440">
        <v>0.34742651304522998</v>
      </c>
    </row>
    <row r="74" spans="1:10" x14ac:dyDescent="0.25">
      <c r="A74" s="669"/>
      <c r="B74" s="763"/>
      <c r="C74" s="769"/>
      <c r="D74" s="339" t="s">
        <v>624</v>
      </c>
      <c r="E74" s="492">
        <v>14433.354513800399</v>
      </c>
      <c r="F74" s="495">
        <v>485.84408766573603</v>
      </c>
      <c r="G74" s="495">
        <v>-74.147666449897997</v>
      </c>
      <c r="H74" s="495">
        <v>0.28313983840854001</v>
      </c>
      <c r="I74" s="495">
        <v>-16.696400920049602</v>
      </c>
      <c r="J74" s="442">
        <v>0.312124539624971</v>
      </c>
    </row>
    <row r="75" spans="1:10" x14ac:dyDescent="0.25">
      <c r="A75" s="324"/>
      <c r="B75" s="324"/>
      <c r="C75" s="324"/>
      <c r="D75" s="324"/>
      <c r="E75" s="324"/>
      <c r="F75" s="324"/>
      <c r="G75" s="324"/>
      <c r="H75" s="324"/>
      <c r="I75" s="324"/>
      <c r="J75" s="324"/>
    </row>
    <row r="76" spans="1:10" x14ac:dyDescent="0.25">
      <c r="A76" s="324" t="s">
        <v>646</v>
      </c>
      <c r="B76" s="324"/>
      <c r="C76" s="324"/>
      <c r="D76" s="324"/>
      <c r="E76" s="324"/>
      <c r="F76" s="324"/>
      <c r="G76" s="324"/>
      <c r="H76" s="324"/>
      <c r="I76" s="324"/>
      <c r="J76" s="324"/>
    </row>
    <row r="77" spans="1:10" x14ac:dyDescent="0.25">
      <c r="A77" s="324"/>
      <c r="B77" s="324"/>
      <c r="C77" s="324"/>
      <c r="D77" s="324"/>
      <c r="E77" s="324"/>
      <c r="F77" s="324"/>
      <c r="G77" s="324"/>
      <c r="H77" s="324"/>
      <c r="I77" s="324"/>
      <c r="J77" s="324"/>
    </row>
    <row r="78" spans="1:10" x14ac:dyDescent="0.25">
      <c r="A78" s="324"/>
      <c r="B78" s="324"/>
      <c r="C78" s="324"/>
      <c r="D78" s="324"/>
      <c r="E78" s="324"/>
      <c r="F78" s="324"/>
      <c r="G78" s="324"/>
      <c r="H78" s="324"/>
      <c r="I78" s="324"/>
      <c r="J78" s="324"/>
    </row>
    <row r="79" spans="1:10" x14ac:dyDescent="0.25">
      <c r="A79" s="324"/>
      <c r="B79" s="324"/>
      <c r="C79" s="324"/>
      <c r="D79" s="324"/>
      <c r="E79" s="324"/>
      <c r="F79" s="324"/>
      <c r="G79" s="324"/>
      <c r="H79" s="324"/>
      <c r="I79" s="324"/>
      <c r="J79" s="324"/>
    </row>
    <row r="80" spans="1:10" x14ac:dyDescent="0.25">
      <c r="A80" s="324"/>
      <c r="B80" s="324"/>
      <c r="C80" s="324"/>
      <c r="D80" s="324"/>
      <c r="E80" s="324"/>
      <c r="F80" s="324"/>
      <c r="G80" s="324"/>
      <c r="H80" s="324"/>
      <c r="I80" s="324"/>
      <c r="J80" s="324"/>
    </row>
    <row r="81" spans="1:10" x14ac:dyDescent="0.25">
      <c r="A81" s="324"/>
      <c r="B81" s="324"/>
      <c r="C81" s="324"/>
      <c r="D81" s="324"/>
      <c r="E81" s="324"/>
      <c r="F81" s="324"/>
      <c r="G81" s="324"/>
      <c r="H81" s="324"/>
      <c r="I81" s="324"/>
      <c r="J81" s="324"/>
    </row>
    <row r="82" spans="1:10" x14ac:dyDescent="0.25">
      <c r="A82" s="324"/>
      <c r="B82" s="324"/>
      <c r="C82" s="324"/>
      <c r="D82" s="324"/>
      <c r="E82" s="324"/>
      <c r="F82" s="324"/>
      <c r="G82" s="324"/>
      <c r="H82" s="324"/>
      <c r="I82" s="324"/>
      <c r="J82" s="324"/>
    </row>
    <row r="83" spans="1:10" x14ac:dyDescent="0.25">
      <c r="A83" s="324"/>
      <c r="B83" s="324"/>
      <c r="C83" s="324"/>
      <c r="D83" s="324"/>
      <c r="E83" s="324"/>
      <c r="F83" s="324"/>
      <c r="G83" s="324"/>
      <c r="H83" s="324"/>
      <c r="I83" s="324"/>
      <c r="J83" s="324"/>
    </row>
    <row r="84" spans="1:10" x14ac:dyDescent="0.25">
      <c r="A84" s="324"/>
      <c r="B84" s="324"/>
      <c r="C84" s="324"/>
      <c r="D84" s="324"/>
      <c r="E84" s="324"/>
      <c r="F84" s="324"/>
      <c r="G84" s="324"/>
      <c r="H84" s="324"/>
      <c r="I84" s="324"/>
      <c r="J84" s="324"/>
    </row>
    <row r="85" spans="1:10" x14ac:dyDescent="0.25">
      <c r="A85" s="324"/>
      <c r="B85" s="324"/>
      <c r="C85" s="324"/>
      <c r="D85" s="324"/>
      <c r="E85" s="324"/>
      <c r="F85" s="324"/>
      <c r="G85" s="324"/>
      <c r="H85" s="324"/>
      <c r="I85" s="324"/>
      <c r="J85" s="324"/>
    </row>
    <row r="86" spans="1:10" x14ac:dyDescent="0.25">
      <c r="A86" s="324"/>
      <c r="B86" s="324"/>
      <c r="C86" s="324"/>
      <c r="D86" s="324"/>
      <c r="E86" s="324"/>
      <c r="F86" s="324"/>
      <c r="G86" s="324"/>
      <c r="H86" s="324"/>
      <c r="I86" s="324"/>
      <c r="J86" s="324"/>
    </row>
    <row r="87" spans="1:10" x14ac:dyDescent="0.25">
      <c r="A87" s="324"/>
      <c r="B87" s="324"/>
      <c r="C87" s="324"/>
      <c r="D87" s="324"/>
      <c r="E87" s="324"/>
      <c r="F87" s="324"/>
      <c r="G87" s="324"/>
      <c r="H87" s="324"/>
      <c r="I87" s="324"/>
      <c r="J87" s="324"/>
    </row>
    <row r="88" spans="1:10" x14ac:dyDescent="0.25">
      <c r="A88" s="324"/>
      <c r="B88" s="324"/>
      <c r="C88" s="324"/>
      <c r="D88" s="324"/>
      <c r="E88" s="324"/>
      <c r="F88" s="324"/>
      <c r="G88" s="324"/>
      <c r="H88" s="324"/>
      <c r="I88" s="324"/>
      <c r="J88" s="324"/>
    </row>
    <row r="89" spans="1:10" x14ac:dyDescent="0.25">
      <c r="A89" s="324"/>
      <c r="B89" s="324"/>
      <c r="C89" s="324"/>
      <c r="D89" s="324"/>
      <c r="E89" s="324"/>
      <c r="F89" s="324"/>
      <c r="G89" s="324"/>
      <c r="H89" s="324"/>
      <c r="I89" s="324"/>
      <c r="J89" s="324"/>
    </row>
  </sheetData>
  <mergeCells count="37">
    <mergeCell ref="G5:H5"/>
    <mergeCell ref="I5:J5"/>
    <mergeCell ref="A7:A23"/>
    <mergeCell ref="B7:B23"/>
    <mergeCell ref="C7:C8"/>
    <mergeCell ref="C9:C12"/>
    <mergeCell ref="C13:C17"/>
    <mergeCell ref="C18:C20"/>
    <mergeCell ref="C21:C23"/>
    <mergeCell ref="F4:F6"/>
    <mergeCell ref="G4:J4"/>
    <mergeCell ref="A4:A6"/>
    <mergeCell ref="B4:B6"/>
    <mergeCell ref="C4:C6"/>
    <mergeCell ref="D4:D6"/>
    <mergeCell ref="E4:E6"/>
    <mergeCell ref="A24:A40"/>
    <mergeCell ref="B24:B40"/>
    <mergeCell ref="C24:C25"/>
    <mergeCell ref="C26:C29"/>
    <mergeCell ref="C30:C34"/>
    <mergeCell ref="C35:C37"/>
    <mergeCell ref="C38:C40"/>
    <mergeCell ref="A58:A74"/>
    <mergeCell ref="B58:B74"/>
    <mergeCell ref="C58:C59"/>
    <mergeCell ref="C60:C63"/>
    <mergeCell ref="C64:C68"/>
    <mergeCell ref="C69:C71"/>
    <mergeCell ref="C72:C74"/>
    <mergeCell ref="A41:A57"/>
    <mergeCell ref="B41:B57"/>
    <mergeCell ref="C41:C42"/>
    <mergeCell ref="C43:C46"/>
    <mergeCell ref="C47:C51"/>
    <mergeCell ref="C52:C54"/>
    <mergeCell ref="C55:C57"/>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baseColWidth="10" defaultRowHeight="15" x14ac:dyDescent="0.25"/>
  <cols>
    <col min="1" max="1" width="11.42578125" style="323"/>
    <col min="3" max="3" width="16.42578125" customWidth="1"/>
    <col min="4" max="9" width="16.7109375" style="222" customWidth="1"/>
  </cols>
  <sheetData>
    <row r="1" spans="1:9" x14ac:dyDescent="0.25">
      <c r="A1" s="272" t="s">
        <v>458</v>
      </c>
    </row>
    <row r="2" spans="1:9" x14ac:dyDescent="0.25">
      <c r="A2" s="8" t="s">
        <v>316</v>
      </c>
    </row>
    <row r="4" spans="1:9" x14ac:dyDescent="0.25">
      <c r="A4" s="640"/>
      <c r="B4" s="641"/>
      <c r="C4" s="627" t="s">
        <v>457</v>
      </c>
      <c r="D4" s="628"/>
      <c r="E4" s="628"/>
      <c r="F4" s="629"/>
    </row>
    <row r="5" spans="1:9" s="323" customFormat="1" x14ac:dyDescent="0.25">
      <c r="A5" s="642"/>
      <c r="B5" s="643"/>
      <c r="C5" s="627" t="s">
        <v>800</v>
      </c>
      <c r="D5" s="628"/>
      <c r="E5" s="628"/>
      <c r="F5" s="646" t="s">
        <v>318</v>
      </c>
      <c r="G5" s="222"/>
      <c r="H5" s="222"/>
      <c r="I5" s="222"/>
    </row>
    <row r="6" spans="1:9" x14ac:dyDescent="0.25">
      <c r="A6" s="644"/>
      <c r="B6" s="645"/>
      <c r="C6" s="34" t="s">
        <v>202</v>
      </c>
      <c r="D6" s="31" t="s">
        <v>258</v>
      </c>
      <c r="E6" s="31" t="s">
        <v>257</v>
      </c>
      <c r="F6" s="647"/>
    </row>
    <row r="7" spans="1:9" s="76" customFormat="1" x14ac:dyDescent="0.25">
      <c r="A7" s="584" t="s">
        <v>33</v>
      </c>
      <c r="B7" s="35" t="s">
        <v>100</v>
      </c>
      <c r="C7" s="314">
        <v>6.9</v>
      </c>
      <c r="D7" s="315">
        <v>7.7</v>
      </c>
      <c r="E7" s="315">
        <v>6</v>
      </c>
      <c r="F7" s="134">
        <v>10.199999999999999</v>
      </c>
    </row>
    <row r="8" spans="1:9" x14ac:dyDescent="0.25">
      <c r="A8" s="334" t="s">
        <v>164</v>
      </c>
      <c r="B8" s="22" t="s">
        <v>165</v>
      </c>
      <c r="C8" s="147">
        <v>4.9000000000000004</v>
      </c>
      <c r="D8" s="145">
        <v>4.9000000000000004</v>
      </c>
      <c r="E8" s="145">
        <v>5</v>
      </c>
      <c r="F8" s="135">
        <v>7.3</v>
      </c>
    </row>
    <row r="9" spans="1:9" x14ac:dyDescent="0.25">
      <c r="A9" s="334" t="s">
        <v>162</v>
      </c>
      <c r="B9" s="22" t="s">
        <v>98</v>
      </c>
      <c r="C9" s="147">
        <v>10.3</v>
      </c>
      <c r="D9" s="145">
        <v>11</v>
      </c>
      <c r="E9" s="145">
        <v>9.5</v>
      </c>
      <c r="F9" s="135">
        <v>14.6</v>
      </c>
    </row>
    <row r="10" spans="1:9" x14ac:dyDescent="0.25">
      <c r="A10" s="334" t="s">
        <v>169</v>
      </c>
      <c r="B10" s="22" t="s">
        <v>104</v>
      </c>
      <c r="C10" s="147">
        <v>7.2</v>
      </c>
      <c r="D10" s="145">
        <v>8.5</v>
      </c>
      <c r="E10" s="145">
        <v>5.9</v>
      </c>
      <c r="F10" s="135">
        <v>11.7</v>
      </c>
    </row>
    <row r="11" spans="1:9" x14ac:dyDescent="0.25">
      <c r="A11" s="334" t="s">
        <v>150</v>
      </c>
      <c r="B11" s="22" t="s">
        <v>116</v>
      </c>
      <c r="C11" s="147">
        <v>7.9</v>
      </c>
      <c r="D11" s="145">
        <v>9</v>
      </c>
      <c r="E11" s="145">
        <v>6.9</v>
      </c>
      <c r="F11" s="135">
        <v>9</v>
      </c>
    </row>
    <row r="12" spans="1:9" x14ac:dyDescent="0.25">
      <c r="A12" s="334" t="s">
        <v>175</v>
      </c>
      <c r="B12" s="22" t="s">
        <v>93</v>
      </c>
      <c r="C12" s="147">
        <v>8.8000000000000007</v>
      </c>
      <c r="D12" s="145">
        <v>10.1</v>
      </c>
      <c r="E12" s="145">
        <v>7.5</v>
      </c>
      <c r="F12" s="135">
        <v>13.3</v>
      </c>
    </row>
    <row r="13" spans="1:9" x14ac:dyDescent="0.25">
      <c r="A13" s="334" t="s">
        <v>163</v>
      </c>
      <c r="B13" s="22" t="s">
        <v>103</v>
      </c>
      <c r="C13" s="147">
        <v>8</v>
      </c>
      <c r="D13" s="145">
        <v>10.1</v>
      </c>
      <c r="E13" s="145">
        <v>5.8</v>
      </c>
      <c r="F13" s="135">
        <v>15.4</v>
      </c>
    </row>
    <row r="14" spans="1:9" x14ac:dyDescent="0.25">
      <c r="A14" s="334" t="s">
        <v>176</v>
      </c>
      <c r="B14" s="22" t="s">
        <v>109</v>
      </c>
      <c r="C14" s="147">
        <v>7.4</v>
      </c>
      <c r="D14" s="145">
        <v>8.1999999999999993</v>
      </c>
      <c r="E14" s="145">
        <v>6.4</v>
      </c>
      <c r="F14" s="135">
        <v>7.3</v>
      </c>
    </row>
    <row r="15" spans="1:9" x14ac:dyDescent="0.25">
      <c r="A15" s="337" t="s">
        <v>319</v>
      </c>
      <c r="B15" s="40" t="s">
        <v>319</v>
      </c>
      <c r="C15" s="148">
        <v>10.8</v>
      </c>
      <c r="D15" s="146">
        <v>12.3</v>
      </c>
      <c r="E15" s="146">
        <v>9.1999999999999993</v>
      </c>
      <c r="F15" s="136">
        <v>17.600000000000001</v>
      </c>
    </row>
    <row r="17" spans="1:1" x14ac:dyDescent="0.25">
      <c r="A17" s="313" t="s">
        <v>459</v>
      </c>
    </row>
  </sheetData>
  <mergeCells count="4">
    <mergeCell ref="C4:F4"/>
    <mergeCell ref="A4:B6"/>
    <mergeCell ref="C5:E5"/>
    <mergeCell ref="F5:F6"/>
  </mergeCell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heetViews>
  <sheetFormatPr baseColWidth="10" defaultRowHeight="15" x14ac:dyDescent="0.25"/>
  <cols>
    <col min="1" max="1" width="28.5703125" style="323" customWidth="1"/>
    <col min="3" max="12" width="18.7109375" customWidth="1"/>
  </cols>
  <sheetData>
    <row r="1" spans="1:19" x14ac:dyDescent="0.25">
      <c r="A1" s="5" t="s">
        <v>448</v>
      </c>
    </row>
    <row r="2" spans="1:19" x14ac:dyDescent="0.25">
      <c r="A2" s="8" t="s">
        <v>197</v>
      </c>
    </row>
    <row r="4" spans="1:19" x14ac:dyDescent="0.25">
      <c r="A4" s="781" t="s">
        <v>648</v>
      </c>
      <c r="B4" s="782"/>
      <c r="C4" s="640" t="s">
        <v>650</v>
      </c>
      <c r="D4" s="641"/>
      <c r="E4" s="775" t="s">
        <v>657</v>
      </c>
      <c r="F4" s="775" t="s">
        <v>613</v>
      </c>
      <c r="G4" s="660" t="s">
        <v>658</v>
      </c>
      <c r="H4" s="638"/>
      <c r="I4" s="638"/>
      <c r="J4" s="638"/>
      <c r="K4" s="638"/>
      <c r="L4" s="639"/>
    </row>
    <row r="5" spans="1:19" ht="57" customHeight="1" x14ac:dyDescent="0.25">
      <c r="A5" s="783"/>
      <c r="B5" s="784"/>
      <c r="C5" s="347" t="s">
        <v>651</v>
      </c>
      <c r="D5" s="349" t="s">
        <v>652</v>
      </c>
      <c r="E5" s="777"/>
      <c r="F5" s="777"/>
      <c r="G5" s="348" t="s">
        <v>653</v>
      </c>
      <c r="H5" s="348" t="s">
        <v>649</v>
      </c>
      <c r="I5" s="348" t="s">
        <v>654</v>
      </c>
      <c r="J5" s="348" t="s">
        <v>655</v>
      </c>
      <c r="K5" s="348" t="s">
        <v>256</v>
      </c>
      <c r="L5" s="349" t="s">
        <v>656</v>
      </c>
      <c r="M5" s="76"/>
    </row>
    <row r="6" spans="1:19" x14ac:dyDescent="0.25">
      <c r="A6" s="330" t="s">
        <v>146</v>
      </c>
      <c r="B6" s="331" t="s">
        <v>147</v>
      </c>
      <c r="C6" s="468">
        <v>5764</v>
      </c>
      <c r="D6" s="470">
        <v>987417</v>
      </c>
      <c r="E6" s="493">
        <v>15.299999999999999</v>
      </c>
      <c r="F6" s="462">
        <v>1.26</v>
      </c>
      <c r="G6" s="461">
        <v>0.02</v>
      </c>
      <c r="H6" s="461">
        <v>0.44</v>
      </c>
      <c r="I6" s="461">
        <v>6.1</v>
      </c>
      <c r="J6" s="461">
        <v>2.4699999999999998</v>
      </c>
      <c r="K6" s="461">
        <v>0.25</v>
      </c>
      <c r="L6" s="462">
        <v>6.0200000000000005</v>
      </c>
      <c r="O6" s="323"/>
      <c r="P6" s="323"/>
      <c r="Q6" s="323"/>
      <c r="R6" s="323"/>
      <c r="S6" s="323"/>
    </row>
    <row r="7" spans="1:19" x14ac:dyDescent="0.25">
      <c r="A7" s="334" t="s">
        <v>173</v>
      </c>
      <c r="B7" s="335" t="s">
        <v>174</v>
      </c>
      <c r="C7" s="466">
        <v>4969</v>
      </c>
      <c r="D7" s="360">
        <v>3042580</v>
      </c>
      <c r="E7" s="494">
        <v>16.3</v>
      </c>
      <c r="F7" s="440">
        <v>1.54</v>
      </c>
      <c r="G7" s="439">
        <v>0.47000000000000003</v>
      </c>
      <c r="H7" s="439">
        <v>0.03</v>
      </c>
      <c r="I7" s="439">
        <v>7.66</v>
      </c>
      <c r="J7" s="439">
        <v>0.64</v>
      </c>
      <c r="K7" s="439">
        <v>0.49</v>
      </c>
      <c r="L7" s="440">
        <v>7.01</v>
      </c>
      <c r="N7" s="323"/>
      <c r="O7" s="323"/>
      <c r="P7" s="323"/>
      <c r="Q7" s="323"/>
      <c r="R7" s="323"/>
      <c r="S7" s="323"/>
    </row>
    <row r="8" spans="1:19" x14ac:dyDescent="0.25">
      <c r="A8" s="334" t="s">
        <v>560</v>
      </c>
      <c r="B8" s="335" t="s">
        <v>385</v>
      </c>
      <c r="C8" s="466">
        <v>6924</v>
      </c>
      <c r="D8" s="360">
        <v>1263923</v>
      </c>
      <c r="E8" s="494">
        <v>17.73</v>
      </c>
      <c r="F8" s="440">
        <v>1.7399999999999998</v>
      </c>
      <c r="G8" s="439">
        <v>1.81</v>
      </c>
      <c r="H8" s="439">
        <v>0.72</v>
      </c>
      <c r="I8" s="439">
        <v>1.87</v>
      </c>
      <c r="J8" s="439">
        <v>2.7</v>
      </c>
      <c r="K8" s="439">
        <v>1.1599999999999999</v>
      </c>
      <c r="L8" s="440">
        <v>9.4700000000000006</v>
      </c>
      <c r="N8" s="323"/>
      <c r="O8" s="323"/>
      <c r="P8" s="323"/>
      <c r="Q8" s="323"/>
      <c r="R8" s="323"/>
      <c r="S8" s="323"/>
    </row>
    <row r="9" spans="1:19" x14ac:dyDescent="0.25">
      <c r="A9" s="334" t="s">
        <v>151</v>
      </c>
      <c r="B9" s="335" t="s">
        <v>152</v>
      </c>
      <c r="C9" s="466">
        <v>17094</v>
      </c>
      <c r="D9" s="360">
        <v>285982</v>
      </c>
      <c r="E9" s="494">
        <v>17.810000000000002</v>
      </c>
      <c r="F9" s="440">
        <v>1.1199999999999999</v>
      </c>
      <c r="G9" s="439">
        <v>0.6</v>
      </c>
      <c r="H9" s="439">
        <v>0.55999999999999994</v>
      </c>
      <c r="I9" s="439">
        <v>7.8</v>
      </c>
      <c r="J9" s="439">
        <v>3.04</v>
      </c>
      <c r="K9" s="439">
        <v>1.0900000000000001</v>
      </c>
      <c r="L9" s="440">
        <v>4.7200000000000024</v>
      </c>
      <c r="N9" s="323"/>
      <c r="O9" s="323"/>
      <c r="P9" s="323"/>
      <c r="Q9" s="323"/>
      <c r="R9" s="323"/>
      <c r="S9" s="323"/>
    </row>
    <row r="10" spans="1:19" x14ac:dyDescent="0.25">
      <c r="A10" s="334" t="s">
        <v>158</v>
      </c>
      <c r="B10" s="335" t="s">
        <v>159</v>
      </c>
      <c r="C10" s="466">
        <v>12330</v>
      </c>
      <c r="D10" s="360">
        <v>224751</v>
      </c>
      <c r="E10" s="494">
        <v>18.61</v>
      </c>
      <c r="F10" s="440">
        <v>0.98</v>
      </c>
      <c r="G10" s="439">
        <v>0.38999999999999996</v>
      </c>
      <c r="H10" s="439">
        <v>0.49</v>
      </c>
      <c r="I10" s="439">
        <v>6.21</v>
      </c>
      <c r="J10" s="439">
        <v>3.2199999999999998</v>
      </c>
      <c r="K10" s="439">
        <v>1.7399999999999998</v>
      </c>
      <c r="L10" s="440">
        <v>6.5599999999999987</v>
      </c>
      <c r="N10" s="323"/>
      <c r="O10" s="323"/>
      <c r="P10" s="323"/>
      <c r="Q10" s="323"/>
      <c r="R10" s="323"/>
      <c r="S10" s="323"/>
    </row>
    <row r="11" spans="1:19" x14ac:dyDescent="0.25">
      <c r="A11" s="334" t="s">
        <v>171</v>
      </c>
      <c r="B11" s="335" t="s">
        <v>172</v>
      </c>
      <c r="C11" s="466">
        <v>4892</v>
      </c>
      <c r="D11" s="360">
        <v>52052</v>
      </c>
      <c r="E11" s="494">
        <v>19.36</v>
      </c>
      <c r="F11" s="440">
        <v>1.34</v>
      </c>
      <c r="G11" s="439">
        <v>0.53</v>
      </c>
      <c r="H11" s="439">
        <v>2.4</v>
      </c>
      <c r="I11" s="439">
        <v>7.0900000000000007</v>
      </c>
      <c r="J11" s="439">
        <v>1.9</v>
      </c>
      <c r="K11" s="439">
        <v>2.4</v>
      </c>
      <c r="L11" s="440">
        <v>5.0399999999999974</v>
      </c>
      <c r="N11" s="323"/>
      <c r="O11" s="323"/>
      <c r="P11" s="323"/>
      <c r="Q11" s="323"/>
      <c r="R11" s="323"/>
      <c r="S11" s="323"/>
    </row>
    <row r="12" spans="1:19" x14ac:dyDescent="0.25">
      <c r="A12" s="334" t="s">
        <v>387</v>
      </c>
      <c r="B12" s="335" t="s">
        <v>386</v>
      </c>
      <c r="C12" s="466">
        <v>6203</v>
      </c>
      <c r="D12" s="360">
        <v>175848</v>
      </c>
      <c r="E12" s="494">
        <v>19.55</v>
      </c>
      <c r="F12" s="440">
        <v>1.34</v>
      </c>
      <c r="G12" s="439">
        <v>0.42</v>
      </c>
      <c r="H12" s="439">
        <v>0.43</v>
      </c>
      <c r="I12" s="439">
        <v>5.54</v>
      </c>
      <c r="J12" s="439">
        <v>3.3300000000000005</v>
      </c>
      <c r="K12" s="439">
        <v>0.28999999999999998</v>
      </c>
      <c r="L12" s="440">
        <v>9.5399999999999991</v>
      </c>
      <c r="N12" s="323"/>
      <c r="O12" s="323"/>
      <c r="P12" s="323"/>
      <c r="Q12" s="323"/>
      <c r="R12" s="323"/>
      <c r="S12" s="323"/>
    </row>
    <row r="13" spans="1:19" x14ac:dyDescent="0.25">
      <c r="A13" s="334" t="s">
        <v>153</v>
      </c>
      <c r="B13" s="335" t="s">
        <v>154</v>
      </c>
      <c r="C13" s="466">
        <v>5299</v>
      </c>
      <c r="D13" s="360">
        <v>540702</v>
      </c>
      <c r="E13" s="494">
        <v>19.919999999999998</v>
      </c>
      <c r="F13" s="440">
        <v>1.44</v>
      </c>
      <c r="G13" s="439">
        <v>0.04</v>
      </c>
      <c r="H13" s="439">
        <v>1.22</v>
      </c>
      <c r="I13" s="439">
        <v>8.2799999999999994</v>
      </c>
      <c r="J13" s="439">
        <v>2.3199999999999998</v>
      </c>
      <c r="K13" s="439">
        <v>3.1199999999999997</v>
      </c>
      <c r="L13" s="440">
        <v>4.9399999999999995</v>
      </c>
      <c r="N13" s="323"/>
      <c r="O13" s="323"/>
      <c r="P13" s="323"/>
      <c r="Q13" s="323"/>
      <c r="R13" s="323"/>
      <c r="S13" s="323"/>
    </row>
    <row r="14" spans="1:19" x14ac:dyDescent="0.25">
      <c r="A14" s="334" t="s">
        <v>148</v>
      </c>
      <c r="B14" s="335" t="s">
        <v>149</v>
      </c>
      <c r="C14" s="466">
        <v>5230</v>
      </c>
      <c r="D14" s="360">
        <v>10125</v>
      </c>
      <c r="E14" s="494">
        <v>20.419999999999998</v>
      </c>
      <c r="F14" s="440">
        <v>1.4200000000000002</v>
      </c>
      <c r="G14" s="439">
        <v>1.76</v>
      </c>
      <c r="H14" s="439">
        <v>1.1199999999999999</v>
      </c>
      <c r="I14" s="439">
        <v>6.97</v>
      </c>
      <c r="J14" s="439">
        <v>3.71</v>
      </c>
      <c r="K14" s="439">
        <v>1.43</v>
      </c>
      <c r="L14" s="440">
        <v>5.4299999999999988</v>
      </c>
      <c r="N14" s="323"/>
      <c r="O14" s="323"/>
      <c r="P14" s="323"/>
      <c r="Q14" s="323"/>
      <c r="R14" s="323"/>
      <c r="S14" s="323"/>
    </row>
    <row r="15" spans="1:19" x14ac:dyDescent="0.25">
      <c r="A15" s="334" t="s">
        <v>163</v>
      </c>
      <c r="B15" s="335" t="s">
        <v>103</v>
      </c>
      <c r="C15" s="466">
        <v>4903</v>
      </c>
      <c r="D15" s="360">
        <v>174820</v>
      </c>
      <c r="E15" s="494">
        <v>20.49</v>
      </c>
      <c r="F15" s="440">
        <v>1.72</v>
      </c>
      <c r="G15" s="439">
        <v>0.36</v>
      </c>
      <c r="H15" s="439">
        <v>0.74</v>
      </c>
      <c r="I15" s="439">
        <v>7.4499999999999993</v>
      </c>
      <c r="J15" s="439">
        <v>2.74</v>
      </c>
      <c r="K15" s="439">
        <v>0.73</v>
      </c>
      <c r="L15" s="440">
        <v>8.4699999999999989</v>
      </c>
      <c r="N15" s="323"/>
      <c r="O15" s="323"/>
      <c r="P15" s="323"/>
      <c r="Q15" s="323"/>
      <c r="R15" s="323"/>
      <c r="S15" s="323"/>
    </row>
    <row r="16" spans="1:19" x14ac:dyDescent="0.25">
      <c r="A16" s="334" t="s">
        <v>189</v>
      </c>
      <c r="B16" s="335" t="s">
        <v>190</v>
      </c>
      <c r="C16" s="466">
        <v>5135</v>
      </c>
      <c r="D16" s="360">
        <v>89690</v>
      </c>
      <c r="E16" s="494">
        <v>20.630000000000003</v>
      </c>
      <c r="F16" s="440">
        <v>1.69</v>
      </c>
      <c r="G16" s="439">
        <v>1.78</v>
      </c>
      <c r="H16" s="439">
        <v>0.89999999999999991</v>
      </c>
      <c r="I16" s="439">
        <v>3.6700000000000004</v>
      </c>
      <c r="J16" s="439">
        <v>7.5</v>
      </c>
      <c r="K16" s="439">
        <v>1.73</v>
      </c>
      <c r="L16" s="440">
        <v>5.0499999999999989</v>
      </c>
      <c r="N16" s="323"/>
      <c r="O16" s="323"/>
      <c r="P16" s="323"/>
      <c r="Q16" s="323"/>
      <c r="R16" s="323"/>
      <c r="S16" s="323"/>
    </row>
    <row r="17" spans="1:19" x14ac:dyDescent="0.25">
      <c r="A17" s="334" t="s">
        <v>178</v>
      </c>
      <c r="B17" s="335" t="s">
        <v>94</v>
      </c>
      <c r="C17" s="466">
        <v>6003</v>
      </c>
      <c r="D17" s="360">
        <v>360653</v>
      </c>
      <c r="E17" s="494">
        <v>21.04</v>
      </c>
      <c r="F17" s="440">
        <v>1.3</v>
      </c>
      <c r="G17" s="439">
        <v>0.08</v>
      </c>
      <c r="H17" s="439">
        <v>0.18</v>
      </c>
      <c r="I17" s="439">
        <v>7.4700000000000006</v>
      </c>
      <c r="J17" s="439">
        <v>2.25</v>
      </c>
      <c r="K17" s="439">
        <v>0.8</v>
      </c>
      <c r="L17" s="440">
        <v>10.26</v>
      </c>
      <c r="N17" s="323"/>
      <c r="O17" s="323"/>
      <c r="P17" s="323"/>
      <c r="Q17" s="323"/>
      <c r="R17" s="323"/>
      <c r="S17" s="323"/>
    </row>
    <row r="18" spans="1:19" x14ac:dyDescent="0.25">
      <c r="A18" s="334" t="s">
        <v>162</v>
      </c>
      <c r="B18" s="335" t="s">
        <v>98</v>
      </c>
      <c r="C18" s="466">
        <v>4958</v>
      </c>
      <c r="D18" s="360">
        <v>558631</v>
      </c>
      <c r="E18" s="494">
        <v>21.29</v>
      </c>
      <c r="F18" s="440">
        <v>1.66</v>
      </c>
      <c r="G18" s="439">
        <v>1.1299999999999999</v>
      </c>
      <c r="H18" s="439">
        <v>0.01</v>
      </c>
      <c r="I18" s="439">
        <v>6.3</v>
      </c>
      <c r="J18" s="439">
        <v>0.16999999999999998</v>
      </c>
      <c r="K18" s="439">
        <v>0.59</v>
      </c>
      <c r="L18" s="440">
        <v>13.090000000000002</v>
      </c>
      <c r="N18" s="323"/>
      <c r="O18" s="323"/>
      <c r="P18" s="323"/>
      <c r="Q18" s="323"/>
      <c r="R18" s="323"/>
      <c r="S18" s="323"/>
    </row>
    <row r="19" spans="1:19" x14ac:dyDescent="0.25">
      <c r="A19" s="334" t="s">
        <v>176</v>
      </c>
      <c r="B19" s="335" t="s">
        <v>109</v>
      </c>
      <c r="C19" s="466">
        <v>4687</v>
      </c>
      <c r="D19" s="360">
        <v>78406</v>
      </c>
      <c r="E19" s="494">
        <v>21.349999999999998</v>
      </c>
      <c r="F19" s="440">
        <v>1.49</v>
      </c>
      <c r="G19" s="439">
        <v>1.08</v>
      </c>
      <c r="H19" s="439">
        <v>1.01</v>
      </c>
      <c r="I19" s="439">
        <v>5.43</v>
      </c>
      <c r="J19" s="439">
        <v>1.6099999999999999</v>
      </c>
      <c r="K19" s="439">
        <v>1.96</v>
      </c>
      <c r="L19" s="440">
        <v>10.26</v>
      </c>
      <c r="N19" s="323"/>
      <c r="O19" s="323"/>
      <c r="P19" s="323"/>
      <c r="Q19" s="323"/>
      <c r="R19" s="323"/>
      <c r="S19" s="323"/>
    </row>
    <row r="20" spans="1:19" x14ac:dyDescent="0.25">
      <c r="A20" s="334" t="s">
        <v>678</v>
      </c>
      <c r="B20" s="335" t="s">
        <v>802</v>
      </c>
      <c r="C20" s="466">
        <v>4917</v>
      </c>
      <c r="D20" s="360">
        <v>773506</v>
      </c>
      <c r="E20" s="494">
        <v>21.7</v>
      </c>
      <c r="F20" s="440">
        <v>2.52</v>
      </c>
      <c r="G20" s="439">
        <v>0.67</v>
      </c>
      <c r="H20" s="439">
        <v>0.79</v>
      </c>
      <c r="I20" s="439">
        <v>4.7</v>
      </c>
      <c r="J20" s="439">
        <v>2.52</v>
      </c>
      <c r="K20" s="439">
        <v>2.1999999999999997</v>
      </c>
      <c r="L20" s="440">
        <v>10.819999999999999</v>
      </c>
      <c r="N20" s="323"/>
      <c r="O20" s="323"/>
      <c r="P20" s="323"/>
      <c r="Q20" s="323"/>
      <c r="R20" s="323"/>
      <c r="S20" s="323"/>
    </row>
    <row r="21" spans="1:19" x14ac:dyDescent="0.25">
      <c r="A21" s="334" t="s">
        <v>187</v>
      </c>
      <c r="B21" s="335" t="s">
        <v>188</v>
      </c>
      <c r="C21" s="466">
        <v>3095</v>
      </c>
      <c r="D21" s="360">
        <v>3634</v>
      </c>
      <c r="E21" s="494">
        <v>21.73</v>
      </c>
      <c r="F21" s="440">
        <v>1.48</v>
      </c>
      <c r="G21" s="439">
        <v>1.37</v>
      </c>
      <c r="H21" s="439">
        <v>2.83</v>
      </c>
      <c r="I21" s="439">
        <v>8.6499999999999986</v>
      </c>
      <c r="J21" s="439">
        <v>0</v>
      </c>
      <c r="K21" s="439">
        <v>3.0700000000000003</v>
      </c>
      <c r="L21" s="440">
        <v>5.8099999999999987</v>
      </c>
      <c r="N21" s="323"/>
      <c r="O21" s="323"/>
      <c r="P21" s="323"/>
      <c r="Q21" s="323"/>
      <c r="R21" s="323"/>
      <c r="S21" s="323"/>
    </row>
    <row r="22" spans="1:19" x14ac:dyDescent="0.25">
      <c r="A22" s="334" t="s">
        <v>170</v>
      </c>
      <c r="B22" s="335" t="s">
        <v>114</v>
      </c>
      <c r="C22" s="466">
        <v>4147</v>
      </c>
      <c r="D22" s="360">
        <v>319452</v>
      </c>
      <c r="E22" s="494">
        <v>21.990000000000002</v>
      </c>
      <c r="F22" s="440">
        <v>1.35</v>
      </c>
      <c r="G22" s="439">
        <v>0.28999999999999998</v>
      </c>
      <c r="H22" s="439">
        <v>0.13</v>
      </c>
      <c r="I22" s="439">
        <v>7.3</v>
      </c>
      <c r="J22" s="439">
        <v>3.93</v>
      </c>
      <c r="K22" s="439">
        <v>1.44</v>
      </c>
      <c r="L22" s="440">
        <v>8.9000000000000021</v>
      </c>
      <c r="N22" s="323"/>
      <c r="O22" s="323"/>
      <c r="P22" s="323"/>
      <c r="Q22" s="323"/>
      <c r="R22" s="323"/>
      <c r="S22" s="323"/>
    </row>
    <row r="23" spans="1:19" x14ac:dyDescent="0.25">
      <c r="A23" s="501" t="s">
        <v>182</v>
      </c>
      <c r="B23" s="502" t="s">
        <v>105</v>
      </c>
      <c r="C23" s="496">
        <v>10644</v>
      </c>
      <c r="D23" s="497">
        <v>451806</v>
      </c>
      <c r="E23" s="498">
        <v>22.25</v>
      </c>
      <c r="F23" s="499">
        <v>1.6400000000000001</v>
      </c>
      <c r="G23" s="500">
        <v>0.70000000000000007</v>
      </c>
      <c r="H23" s="500">
        <v>0.16</v>
      </c>
      <c r="I23" s="500">
        <v>6.93</v>
      </c>
      <c r="J23" s="500">
        <v>3.5999999999999996</v>
      </c>
      <c r="K23" s="500">
        <v>0.4</v>
      </c>
      <c r="L23" s="499">
        <v>10.459999999999999</v>
      </c>
      <c r="N23" s="323"/>
      <c r="O23" s="323"/>
      <c r="P23" s="323"/>
      <c r="Q23" s="323"/>
      <c r="R23" s="323"/>
      <c r="S23" s="323"/>
    </row>
    <row r="24" spans="1:19" x14ac:dyDescent="0.25">
      <c r="A24" s="501" t="s">
        <v>160</v>
      </c>
      <c r="B24" s="502" t="s">
        <v>161</v>
      </c>
      <c r="C24" s="496">
        <v>10940</v>
      </c>
      <c r="D24" s="497">
        <v>476929</v>
      </c>
      <c r="E24" s="498">
        <v>22.46</v>
      </c>
      <c r="F24" s="499">
        <v>1.54</v>
      </c>
      <c r="G24" s="500">
        <v>0.5</v>
      </c>
      <c r="H24" s="500">
        <v>0.54</v>
      </c>
      <c r="I24" s="500">
        <v>12.26</v>
      </c>
      <c r="J24" s="500">
        <v>1.71</v>
      </c>
      <c r="K24" s="500">
        <v>0.83</v>
      </c>
      <c r="L24" s="499">
        <v>6.6199999999999983</v>
      </c>
      <c r="N24" s="323"/>
      <c r="O24" s="323"/>
      <c r="P24" s="323"/>
      <c r="Q24" s="323"/>
      <c r="R24" s="323"/>
      <c r="S24" s="323"/>
    </row>
    <row r="25" spans="1:19" x14ac:dyDescent="0.25">
      <c r="A25" s="501" t="s">
        <v>169</v>
      </c>
      <c r="B25" s="502" t="s">
        <v>104</v>
      </c>
      <c r="C25" s="496">
        <v>5943</v>
      </c>
      <c r="D25" s="497">
        <v>53110</v>
      </c>
      <c r="E25" s="498">
        <v>22.470000000000002</v>
      </c>
      <c r="F25" s="499">
        <v>1.5</v>
      </c>
      <c r="G25" s="500">
        <v>1.25</v>
      </c>
      <c r="H25" s="500">
        <v>1.5</v>
      </c>
      <c r="I25" s="500">
        <v>8.74</v>
      </c>
      <c r="J25" s="500">
        <v>1.25</v>
      </c>
      <c r="K25" s="500">
        <v>1.0900000000000001</v>
      </c>
      <c r="L25" s="499">
        <v>8.64</v>
      </c>
      <c r="N25" s="323"/>
      <c r="O25" s="323"/>
      <c r="P25" s="323"/>
      <c r="Q25" s="323"/>
      <c r="R25" s="323"/>
      <c r="S25" s="323"/>
    </row>
    <row r="26" spans="1:19" x14ac:dyDescent="0.25">
      <c r="A26" s="501" t="s">
        <v>95</v>
      </c>
      <c r="B26" s="502" t="s">
        <v>96</v>
      </c>
      <c r="C26" s="496">
        <v>6754</v>
      </c>
      <c r="D26" s="497">
        <v>90333</v>
      </c>
      <c r="E26" s="498">
        <v>22.5</v>
      </c>
      <c r="F26" s="499">
        <v>1.6</v>
      </c>
      <c r="G26" s="500">
        <v>0.13999999999999999</v>
      </c>
      <c r="H26" s="500">
        <v>0.27999999999999997</v>
      </c>
      <c r="I26" s="500">
        <v>6.03</v>
      </c>
      <c r="J26" s="500">
        <v>4.79</v>
      </c>
      <c r="K26" s="500">
        <v>0.52</v>
      </c>
      <c r="L26" s="499">
        <v>10.74</v>
      </c>
      <c r="N26" s="323"/>
      <c r="O26" s="323"/>
      <c r="P26" s="323"/>
      <c r="Q26" s="323"/>
      <c r="R26" s="323"/>
      <c r="S26" s="323"/>
    </row>
    <row r="27" spans="1:19" x14ac:dyDescent="0.25">
      <c r="A27" s="501" t="s">
        <v>115</v>
      </c>
      <c r="B27" s="502" t="s">
        <v>116</v>
      </c>
      <c r="C27" s="496">
        <v>5525</v>
      </c>
      <c r="D27" s="497">
        <v>53436</v>
      </c>
      <c r="E27" s="498">
        <v>22.73</v>
      </c>
      <c r="F27" s="499">
        <v>1.46</v>
      </c>
      <c r="G27" s="500">
        <v>1.4500000000000002</v>
      </c>
      <c r="H27" s="500">
        <v>0.44999999999999996</v>
      </c>
      <c r="I27" s="500">
        <v>5.99</v>
      </c>
      <c r="J27" s="500">
        <v>2.9899999999999998</v>
      </c>
      <c r="K27" s="500">
        <v>3.8</v>
      </c>
      <c r="L27" s="499">
        <v>8.0500000000000007</v>
      </c>
      <c r="N27" s="323"/>
      <c r="O27" s="323"/>
      <c r="P27" s="323"/>
      <c r="Q27" s="323"/>
      <c r="R27" s="323"/>
      <c r="S27" s="323"/>
    </row>
    <row r="28" spans="1:19" x14ac:dyDescent="0.25">
      <c r="A28" s="501" t="s">
        <v>179</v>
      </c>
      <c r="B28" s="502" t="s">
        <v>110</v>
      </c>
      <c r="C28" s="496">
        <v>4374</v>
      </c>
      <c r="D28" s="497">
        <v>13728</v>
      </c>
      <c r="E28" s="498">
        <v>22.830000000000002</v>
      </c>
      <c r="F28" s="499">
        <v>1.46</v>
      </c>
      <c r="G28" s="500">
        <v>1.59</v>
      </c>
      <c r="H28" s="500">
        <v>0.26</v>
      </c>
      <c r="I28" s="500">
        <v>6.0699999999999994</v>
      </c>
      <c r="J28" s="500">
        <v>3.29</v>
      </c>
      <c r="K28" s="500">
        <v>4.08</v>
      </c>
      <c r="L28" s="499">
        <v>7.5400000000000027</v>
      </c>
      <c r="N28" s="323"/>
      <c r="O28" s="323"/>
      <c r="P28" s="323"/>
      <c r="Q28" s="323"/>
      <c r="R28" s="323"/>
      <c r="S28" s="323"/>
    </row>
    <row r="29" spans="1:19" x14ac:dyDescent="0.25">
      <c r="A29" s="501" t="s">
        <v>155</v>
      </c>
      <c r="B29" s="502" t="s">
        <v>156</v>
      </c>
      <c r="C29" s="496">
        <v>3691</v>
      </c>
      <c r="D29" s="497">
        <v>44106</v>
      </c>
      <c r="E29" s="498">
        <v>23.04</v>
      </c>
      <c r="F29" s="499">
        <v>1.7999999999999998</v>
      </c>
      <c r="G29" s="500">
        <v>0.79</v>
      </c>
      <c r="H29" s="500">
        <v>0.33</v>
      </c>
      <c r="I29" s="500">
        <v>8.43</v>
      </c>
      <c r="J29" s="500">
        <v>4.4400000000000004</v>
      </c>
      <c r="K29" s="500">
        <v>1.66</v>
      </c>
      <c r="L29" s="499">
        <v>7.39</v>
      </c>
      <c r="N29" s="323"/>
      <c r="O29" s="323"/>
      <c r="P29" s="323"/>
      <c r="Q29" s="323"/>
      <c r="R29" s="323"/>
      <c r="S29" s="323"/>
    </row>
    <row r="30" spans="1:19" x14ac:dyDescent="0.25">
      <c r="A30" s="501" t="s">
        <v>166</v>
      </c>
      <c r="B30" s="502" t="s">
        <v>117</v>
      </c>
      <c r="C30" s="496">
        <v>5063</v>
      </c>
      <c r="D30" s="497">
        <v>52176</v>
      </c>
      <c r="E30" s="498">
        <v>23.27</v>
      </c>
      <c r="F30" s="499">
        <v>1.25</v>
      </c>
      <c r="G30" s="500">
        <v>0.57999999999999996</v>
      </c>
      <c r="H30" s="500">
        <v>0.62</v>
      </c>
      <c r="I30" s="500">
        <v>10.82</v>
      </c>
      <c r="J30" s="500">
        <v>3.4799999999999995</v>
      </c>
      <c r="K30" s="500">
        <v>0.27</v>
      </c>
      <c r="L30" s="499">
        <v>7.4999999999999982</v>
      </c>
      <c r="N30" s="323"/>
      <c r="O30" s="323"/>
      <c r="P30" s="323"/>
      <c r="Q30" s="323"/>
      <c r="R30" s="323"/>
      <c r="S30" s="323"/>
    </row>
    <row r="31" spans="1:19" x14ac:dyDescent="0.25">
      <c r="A31" s="501" t="s">
        <v>192</v>
      </c>
      <c r="B31" s="502" t="s">
        <v>193</v>
      </c>
      <c r="C31" s="496">
        <v>4913</v>
      </c>
      <c r="D31" s="497">
        <v>84308</v>
      </c>
      <c r="E31" s="498">
        <v>24.22</v>
      </c>
      <c r="F31" s="499">
        <v>1.8499999999999999</v>
      </c>
      <c r="G31" s="500">
        <v>0.61</v>
      </c>
      <c r="H31" s="500">
        <v>0.67</v>
      </c>
      <c r="I31" s="500">
        <v>5.71</v>
      </c>
      <c r="J31" s="500">
        <v>5.13</v>
      </c>
      <c r="K31" s="500">
        <v>1.8599999999999999</v>
      </c>
      <c r="L31" s="499">
        <v>10.239999999999998</v>
      </c>
      <c r="N31" s="323"/>
      <c r="O31" s="323"/>
      <c r="P31" s="323"/>
      <c r="Q31" s="323"/>
      <c r="R31" s="323"/>
      <c r="S31" s="323"/>
    </row>
    <row r="32" spans="1:19" x14ac:dyDescent="0.25">
      <c r="A32" s="501" t="s">
        <v>157</v>
      </c>
      <c r="B32" s="502" t="s">
        <v>101</v>
      </c>
      <c r="C32" s="496">
        <v>5868</v>
      </c>
      <c r="D32" s="497">
        <v>15588</v>
      </c>
      <c r="E32" s="498">
        <v>25.380000000000003</v>
      </c>
      <c r="F32" s="499">
        <v>1.4200000000000002</v>
      </c>
      <c r="G32" s="500">
        <v>0.49</v>
      </c>
      <c r="H32" s="500">
        <v>0.48</v>
      </c>
      <c r="I32" s="500">
        <v>5.99</v>
      </c>
      <c r="J32" s="500">
        <v>4.3099999999999996</v>
      </c>
      <c r="K32" s="500">
        <v>3.84</v>
      </c>
      <c r="L32" s="499">
        <v>10.270000000000005</v>
      </c>
      <c r="N32" s="323"/>
      <c r="O32" s="323"/>
      <c r="P32" s="323"/>
      <c r="Q32" s="323"/>
      <c r="R32" s="323"/>
      <c r="S32" s="323"/>
    </row>
    <row r="33" spans="1:19" x14ac:dyDescent="0.25">
      <c r="A33" s="501" t="s">
        <v>164</v>
      </c>
      <c r="B33" s="502" t="s">
        <v>165</v>
      </c>
      <c r="C33" s="496">
        <v>5281</v>
      </c>
      <c r="D33" s="497">
        <v>73563</v>
      </c>
      <c r="E33" s="498">
        <v>27.54</v>
      </c>
      <c r="F33" s="499">
        <v>1.49</v>
      </c>
      <c r="G33" s="500">
        <v>0.69</v>
      </c>
      <c r="H33" s="500">
        <v>0.3</v>
      </c>
      <c r="I33" s="500">
        <v>9.77</v>
      </c>
      <c r="J33" s="500">
        <v>2.4500000000000002</v>
      </c>
      <c r="K33" s="500">
        <v>0.91</v>
      </c>
      <c r="L33" s="499">
        <v>13.419999999999998</v>
      </c>
      <c r="N33" s="323"/>
      <c r="O33" s="323"/>
      <c r="P33" s="323"/>
      <c r="Q33" s="323"/>
      <c r="R33" s="323"/>
      <c r="S33" s="323"/>
    </row>
    <row r="34" spans="1:19" x14ac:dyDescent="0.25">
      <c r="A34" s="501" t="s">
        <v>659</v>
      </c>
      <c r="B34" s="502" t="s">
        <v>100</v>
      </c>
      <c r="C34" s="496">
        <v>6373</v>
      </c>
      <c r="D34" s="497">
        <v>66412</v>
      </c>
      <c r="E34" s="498">
        <v>28.310000000000002</v>
      </c>
      <c r="F34" s="499">
        <v>1.58</v>
      </c>
      <c r="G34" s="500">
        <v>1.7000000000000002</v>
      </c>
      <c r="H34" s="500">
        <v>1.0900000000000001</v>
      </c>
      <c r="I34" s="500">
        <v>9.2299999999999986</v>
      </c>
      <c r="J34" s="500">
        <v>2.04</v>
      </c>
      <c r="K34" s="500">
        <v>0.54999999999999993</v>
      </c>
      <c r="L34" s="499">
        <v>13.700000000000001</v>
      </c>
      <c r="N34" s="323"/>
      <c r="O34" s="323"/>
      <c r="P34" s="323"/>
      <c r="Q34" s="323"/>
      <c r="R34" s="323"/>
      <c r="S34" s="323"/>
    </row>
    <row r="35" spans="1:19" x14ac:dyDescent="0.25">
      <c r="A35" s="501" t="s">
        <v>175</v>
      </c>
      <c r="B35" s="502" t="s">
        <v>93</v>
      </c>
      <c r="C35" s="496">
        <v>5339</v>
      </c>
      <c r="D35" s="497">
        <v>637483</v>
      </c>
      <c r="E35" s="498">
        <v>28.76</v>
      </c>
      <c r="F35" s="499">
        <v>1.51</v>
      </c>
      <c r="G35" s="500">
        <v>1.08</v>
      </c>
      <c r="H35" s="500">
        <v>0.67999999999999994</v>
      </c>
      <c r="I35" s="500">
        <v>11.18</v>
      </c>
      <c r="J35" s="500">
        <v>0.6</v>
      </c>
      <c r="K35" s="500">
        <v>0.70000000000000007</v>
      </c>
      <c r="L35" s="499">
        <v>14.520000000000003</v>
      </c>
      <c r="N35" s="323"/>
      <c r="O35" s="323"/>
      <c r="P35" s="323"/>
      <c r="Q35" s="323"/>
      <c r="R35" s="323"/>
      <c r="S35" s="323"/>
    </row>
    <row r="36" spans="1:19" x14ac:dyDescent="0.25">
      <c r="A36" s="501" t="s">
        <v>562</v>
      </c>
      <c r="B36" s="502" t="s">
        <v>102</v>
      </c>
      <c r="C36" s="496">
        <v>6110</v>
      </c>
      <c r="D36" s="497">
        <v>74084</v>
      </c>
      <c r="E36" s="498">
        <v>28.82</v>
      </c>
      <c r="F36" s="499">
        <v>1.35</v>
      </c>
      <c r="G36" s="500">
        <v>0.5</v>
      </c>
      <c r="H36" s="500">
        <v>0.13999999999999999</v>
      </c>
      <c r="I36" s="500">
        <v>10.48</v>
      </c>
      <c r="J36" s="500">
        <v>3.7600000000000002</v>
      </c>
      <c r="K36" s="500">
        <v>0.42</v>
      </c>
      <c r="L36" s="499">
        <v>13.52</v>
      </c>
      <c r="N36" s="323"/>
      <c r="O36" s="323"/>
      <c r="P36" s="323"/>
      <c r="Q36" s="323"/>
      <c r="R36" s="323"/>
      <c r="S36" s="323"/>
    </row>
    <row r="37" spans="1:19" x14ac:dyDescent="0.25">
      <c r="A37" s="501" t="s">
        <v>167</v>
      </c>
      <c r="B37" s="502" t="s">
        <v>168</v>
      </c>
      <c r="C37" s="496">
        <v>8409</v>
      </c>
      <c r="D37" s="497">
        <v>99356</v>
      </c>
      <c r="E37" s="498">
        <v>29.56</v>
      </c>
      <c r="F37" s="499">
        <v>1.43</v>
      </c>
      <c r="G37" s="500">
        <v>2.1399999999999997</v>
      </c>
      <c r="H37" s="500">
        <v>0.6</v>
      </c>
      <c r="I37" s="500">
        <v>8.5599999999999987</v>
      </c>
      <c r="J37" s="500">
        <v>4.08</v>
      </c>
      <c r="K37" s="500">
        <v>0.42</v>
      </c>
      <c r="L37" s="499">
        <v>13.759999999999998</v>
      </c>
      <c r="N37" s="323"/>
      <c r="O37" s="323"/>
      <c r="P37" s="323"/>
      <c r="Q37" s="323"/>
      <c r="R37" s="323"/>
      <c r="S37" s="323"/>
    </row>
    <row r="38" spans="1:19" x14ac:dyDescent="0.25">
      <c r="A38" s="501" t="s">
        <v>276</v>
      </c>
      <c r="B38" s="502" t="s">
        <v>97</v>
      </c>
      <c r="C38" s="496">
        <v>5447</v>
      </c>
      <c r="D38" s="497">
        <v>42193</v>
      </c>
      <c r="E38" s="498">
        <v>31.290000000000003</v>
      </c>
      <c r="F38" s="499">
        <v>1.77</v>
      </c>
      <c r="G38" s="500">
        <v>1.81</v>
      </c>
      <c r="H38" s="500">
        <v>0.61</v>
      </c>
      <c r="I38" s="500">
        <v>9.69</v>
      </c>
      <c r="J38" s="500">
        <v>0</v>
      </c>
      <c r="K38" s="500">
        <v>1.4500000000000002</v>
      </c>
      <c r="L38" s="499">
        <v>17.73</v>
      </c>
      <c r="N38" s="323"/>
      <c r="O38" s="323"/>
      <c r="P38" s="323"/>
      <c r="Q38" s="323"/>
      <c r="R38" s="323"/>
      <c r="S38" s="323"/>
    </row>
    <row r="39" spans="1:19" x14ac:dyDescent="0.25">
      <c r="A39" s="501" t="s">
        <v>180</v>
      </c>
      <c r="B39" s="502" t="s">
        <v>181</v>
      </c>
      <c r="C39" s="496">
        <v>4526</v>
      </c>
      <c r="D39" s="497">
        <v>4728</v>
      </c>
      <c r="E39" s="498">
        <v>32.24</v>
      </c>
      <c r="F39" s="499">
        <v>1.26</v>
      </c>
      <c r="G39" s="500">
        <v>0.72</v>
      </c>
      <c r="H39" s="500">
        <v>0.37</v>
      </c>
      <c r="I39" s="500">
        <v>8.77</v>
      </c>
      <c r="J39" s="500">
        <v>4.6899999999999995</v>
      </c>
      <c r="K39" s="500">
        <v>0.22</v>
      </c>
      <c r="L39" s="499">
        <v>17.470000000000002</v>
      </c>
      <c r="N39" s="323"/>
      <c r="O39" s="323"/>
      <c r="P39" s="323"/>
      <c r="Q39" s="323"/>
      <c r="R39" s="323"/>
      <c r="S39" s="323"/>
    </row>
    <row r="40" spans="1:19" x14ac:dyDescent="0.25">
      <c r="A40" s="337" t="s">
        <v>183</v>
      </c>
      <c r="B40" s="338" t="s">
        <v>108</v>
      </c>
      <c r="C40" s="467">
        <v>5035</v>
      </c>
      <c r="D40" s="362">
        <v>74461</v>
      </c>
      <c r="E40" s="495">
        <v>37.9</v>
      </c>
      <c r="F40" s="442">
        <v>1.77</v>
      </c>
      <c r="G40" s="441">
        <v>0.04</v>
      </c>
      <c r="H40" s="441">
        <v>0.12</v>
      </c>
      <c r="I40" s="441">
        <v>12.809999999999999</v>
      </c>
      <c r="J40" s="441">
        <v>3.6799999999999997</v>
      </c>
      <c r="K40" s="441">
        <v>0.55999999999999994</v>
      </c>
      <c r="L40" s="442">
        <v>20.69</v>
      </c>
      <c r="N40" s="323"/>
      <c r="O40" s="323"/>
      <c r="P40" s="323"/>
      <c r="Q40" s="323"/>
      <c r="R40" s="323"/>
      <c r="S40" s="323"/>
    </row>
    <row r="41" spans="1:19" x14ac:dyDescent="0.25">
      <c r="B41" s="324"/>
      <c r="C41" s="324"/>
      <c r="D41" s="324"/>
      <c r="E41" s="324"/>
      <c r="F41" s="324"/>
      <c r="G41" s="324"/>
      <c r="H41" s="324"/>
      <c r="I41" s="324"/>
      <c r="J41" s="324"/>
      <c r="K41" s="324"/>
      <c r="L41" s="324"/>
    </row>
    <row r="42" spans="1:19" s="324" customFormat="1" ht="12.75" x14ac:dyDescent="0.2">
      <c r="A42" s="659" t="s">
        <v>660</v>
      </c>
      <c r="B42" s="659"/>
      <c r="C42" s="659"/>
      <c r="D42" s="659"/>
      <c r="E42" s="659"/>
      <c r="F42" s="659"/>
      <c r="G42" s="659"/>
      <c r="H42" s="659"/>
      <c r="I42" s="659"/>
      <c r="J42" s="659"/>
      <c r="K42" s="659"/>
      <c r="L42" s="659"/>
    </row>
    <row r="43" spans="1:19" x14ac:dyDescent="0.25">
      <c r="A43" s="659"/>
      <c r="B43" s="659"/>
      <c r="C43" s="659"/>
      <c r="D43" s="659"/>
      <c r="E43" s="659"/>
      <c r="F43" s="659"/>
      <c r="G43" s="659"/>
      <c r="H43" s="659"/>
      <c r="I43" s="659"/>
      <c r="J43" s="659"/>
      <c r="K43" s="659"/>
      <c r="L43" s="659"/>
    </row>
  </sheetData>
  <mergeCells count="6">
    <mergeCell ref="A42:L43"/>
    <mergeCell ref="C4:D4"/>
    <mergeCell ref="A4:B5"/>
    <mergeCell ref="G4:L4"/>
    <mergeCell ref="E4:E5"/>
    <mergeCell ref="F4:F5"/>
  </mergeCells>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RowHeight="15" x14ac:dyDescent="0.25"/>
  <cols>
    <col min="1" max="1" width="12" customWidth="1"/>
    <col min="3" max="7" width="18.7109375" customWidth="1"/>
  </cols>
  <sheetData>
    <row r="1" spans="1:7" x14ac:dyDescent="0.25">
      <c r="A1" s="5" t="s">
        <v>625</v>
      </c>
    </row>
    <row r="2" spans="1:7" x14ac:dyDescent="0.25">
      <c r="A2" s="8" t="s">
        <v>425</v>
      </c>
    </row>
    <row r="4" spans="1:7" x14ac:dyDescent="0.25">
      <c r="A4" s="66"/>
      <c r="B4" s="354"/>
      <c r="C4" s="655" t="s">
        <v>63</v>
      </c>
      <c r="D4" s="655"/>
      <c r="E4" s="655"/>
      <c r="F4" s="655"/>
      <c r="G4" s="656"/>
    </row>
    <row r="5" spans="1:7" x14ac:dyDescent="0.25">
      <c r="A5" s="2"/>
      <c r="B5" s="351"/>
      <c r="C5" s="654" t="s">
        <v>222</v>
      </c>
      <c r="D5" s="655"/>
      <c r="E5" s="655"/>
      <c r="F5" s="655"/>
      <c r="G5" s="656"/>
    </row>
    <row r="6" spans="1:7" ht="30" customHeight="1" x14ac:dyDescent="0.25">
      <c r="A6" s="421"/>
      <c r="B6" s="436"/>
      <c r="C6" s="199" t="s">
        <v>218</v>
      </c>
      <c r="D6" s="485" t="s">
        <v>221</v>
      </c>
      <c r="E6" s="485" t="s">
        <v>223</v>
      </c>
      <c r="F6" s="485" t="s">
        <v>224</v>
      </c>
      <c r="G6" s="449" t="s">
        <v>219</v>
      </c>
    </row>
    <row r="7" spans="1:7" x14ac:dyDescent="0.25">
      <c r="A7" s="785" t="s">
        <v>250</v>
      </c>
      <c r="B7" s="384" t="s">
        <v>71</v>
      </c>
      <c r="C7" s="14">
        <v>5.6370438152653701</v>
      </c>
      <c r="D7" s="14">
        <v>25.091506082463098</v>
      </c>
      <c r="E7" s="14">
        <v>36.245020992571902</v>
      </c>
      <c r="F7" s="14">
        <v>17.469049413284498</v>
      </c>
      <c r="G7" s="23">
        <v>15.557379696415099</v>
      </c>
    </row>
    <row r="8" spans="1:7" x14ac:dyDescent="0.25">
      <c r="A8" s="785"/>
      <c r="B8" s="73" t="s">
        <v>220</v>
      </c>
      <c r="C8" s="14">
        <v>11.7493780280215</v>
      </c>
      <c r="D8" s="14">
        <v>28.337305224564602</v>
      </c>
      <c r="E8" s="14">
        <v>32.755794160010495</v>
      </c>
      <c r="F8" s="14">
        <v>14.3032604425822</v>
      </c>
      <c r="G8" s="23">
        <v>12.854262144821298</v>
      </c>
    </row>
    <row r="9" spans="1:7" x14ac:dyDescent="0.25">
      <c r="A9" s="786"/>
      <c r="B9" s="74" t="s">
        <v>202</v>
      </c>
      <c r="C9" s="16">
        <v>8.7349517526977305</v>
      </c>
      <c r="D9" s="16">
        <v>26.736571056927801</v>
      </c>
      <c r="E9" s="16">
        <v>34.476579817098305</v>
      </c>
      <c r="F9" s="16">
        <v>15.8645359100622</v>
      </c>
      <c r="G9" s="26">
        <v>14.187361463213898</v>
      </c>
    </row>
    <row r="10" spans="1:7" x14ac:dyDescent="0.25">
      <c r="A10" s="785" t="s">
        <v>251</v>
      </c>
      <c r="B10" s="73" t="s">
        <v>71</v>
      </c>
      <c r="C10" s="14">
        <v>15.5526964139064</v>
      </c>
      <c r="D10" s="14">
        <v>35.008486175746</v>
      </c>
      <c r="E10" s="14">
        <v>27.420750068436899</v>
      </c>
      <c r="F10" s="14">
        <v>14.138242540377799</v>
      </c>
      <c r="G10" s="23">
        <v>7.8798248015329904</v>
      </c>
    </row>
    <row r="11" spans="1:7" x14ac:dyDescent="0.25">
      <c r="A11" s="785"/>
      <c r="B11" s="73" t="s">
        <v>220</v>
      </c>
      <c r="C11" s="14">
        <v>30.177196527057298</v>
      </c>
      <c r="D11" s="14">
        <v>39.7114071970731</v>
      </c>
      <c r="E11" s="14">
        <v>20.465516299896201</v>
      </c>
      <c r="F11" s="14">
        <v>6.7039807786818102</v>
      </c>
      <c r="G11" s="23">
        <v>2.9418991972915398</v>
      </c>
    </row>
    <row r="12" spans="1:7" x14ac:dyDescent="0.25">
      <c r="A12" s="786"/>
      <c r="B12" s="74" t="s">
        <v>202</v>
      </c>
      <c r="C12" s="16">
        <v>22.874542074470998</v>
      </c>
      <c r="D12" s="16">
        <v>37.363032423861299</v>
      </c>
      <c r="E12" s="16">
        <v>23.938569632019199</v>
      </c>
      <c r="F12" s="16">
        <v>10.4162338017388</v>
      </c>
      <c r="G12" s="26">
        <v>5.4076220679096698</v>
      </c>
    </row>
  </sheetData>
  <mergeCells count="4">
    <mergeCell ref="A7:A9"/>
    <mergeCell ref="A10:A12"/>
    <mergeCell ref="C4:G4"/>
    <mergeCell ref="C5:G5"/>
  </mergeCell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heetViews>
  <sheetFormatPr baseColWidth="10" defaultRowHeight="15" x14ac:dyDescent="0.25"/>
  <cols>
    <col min="1" max="1" width="47.7109375" customWidth="1"/>
    <col min="3" max="6" width="23.7109375" customWidth="1"/>
  </cols>
  <sheetData>
    <row r="1" spans="1:6" x14ac:dyDescent="0.25">
      <c r="A1" s="5" t="s">
        <v>216</v>
      </c>
    </row>
    <row r="2" spans="1:6" x14ac:dyDescent="0.25">
      <c r="A2" s="8" t="s">
        <v>74</v>
      </c>
    </row>
    <row r="4" spans="1:6" x14ac:dyDescent="0.25">
      <c r="A4" s="66"/>
      <c r="B4" s="69"/>
      <c r="C4" s="627" t="s">
        <v>63</v>
      </c>
      <c r="D4" s="628"/>
      <c r="E4" s="628"/>
      <c r="F4" s="629"/>
    </row>
    <row r="5" spans="1:6" x14ac:dyDescent="0.25">
      <c r="A5" s="71"/>
      <c r="B5" s="21"/>
      <c r="C5" s="96" t="s">
        <v>233</v>
      </c>
      <c r="D5" s="19" t="s">
        <v>661</v>
      </c>
      <c r="E5" s="19" t="s">
        <v>226</v>
      </c>
      <c r="F5" s="35" t="s">
        <v>234</v>
      </c>
    </row>
    <row r="6" spans="1:6" x14ac:dyDescent="0.25">
      <c r="A6" s="96" t="s">
        <v>227</v>
      </c>
      <c r="B6" s="174" t="s">
        <v>71</v>
      </c>
      <c r="C6" s="11">
        <v>8.2759177521799998</v>
      </c>
      <c r="D6" s="11">
        <v>9.9211432877597208</v>
      </c>
      <c r="E6" s="11">
        <v>21.326030789105399</v>
      </c>
      <c r="F6" s="36">
        <v>60.4769081709549</v>
      </c>
    </row>
    <row r="7" spans="1:6" x14ac:dyDescent="0.25">
      <c r="A7" s="71"/>
      <c r="B7" s="175" t="s">
        <v>220</v>
      </c>
      <c r="C7" s="14">
        <v>16.563048317402099</v>
      </c>
      <c r="D7" s="14">
        <v>14.5591200733272</v>
      </c>
      <c r="E7" s="14">
        <v>24.2506219719785</v>
      </c>
      <c r="F7" s="23">
        <v>44.627209637292097</v>
      </c>
    </row>
    <row r="8" spans="1:6" x14ac:dyDescent="0.25">
      <c r="A8" s="72"/>
      <c r="B8" s="176" t="s">
        <v>202</v>
      </c>
      <c r="C8" s="16">
        <v>12.47</v>
      </c>
      <c r="D8" s="16">
        <v>12.27</v>
      </c>
      <c r="E8" s="16">
        <v>22.81</v>
      </c>
      <c r="F8" s="26">
        <v>52.45000000000001</v>
      </c>
    </row>
    <row r="9" spans="1:6" x14ac:dyDescent="0.25">
      <c r="A9" s="96" t="s">
        <v>228</v>
      </c>
      <c r="B9" s="174" t="s">
        <v>71</v>
      </c>
      <c r="C9" s="11">
        <v>22.603617181612702</v>
      </c>
      <c r="D9" s="11">
        <v>28.493379265798303</v>
      </c>
      <c r="E9" s="11">
        <v>29.045645387016901</v>
      </c>
      <c r="F9" s="36">
        <v>19.857358165572201</v>
      </c>
    </row>
    <row r="10" spans="1:6" x14ac:dyDescent="0.25">
      <c r="A10" s="71"/>
      <c r="B10" s="175" t="s">
        <v>220</v>
      </c>
      <c r="C10" s="14">
        <v>16.951944480817101</v>
      </c>
      <c r="D10" s="14">
        <v>23.955218017546201</v>
      </c>
      <c r="E10" s="14">
        <v>29.510278905329301</v>
      </c>
      <c r="F10" s="23">
        <v>29.5825585963075</v>
      </c>
    </row>
    <row r="11" spans="1:6" x14ac:dyDescent="0.25">
      <c r="A11" s="72"/>
      <c r="B11" s="176" t="s">
        <v>202</v>
      </c>
      <c r="C11" s="16">
        <v>19.75</v>
      </c>
      <c r="D11" s="16">
        <v>26.200000000000003</v>
      </c>
      <c r="E11" s="16">
        <v>29.28</v>
      </c>
      <c r="F11" s="26">
        <v>24.77</v>
      </c>
    </row>
    <row r="12" spans="1:6" x14ac:dyDescent="0.25">
      <c r="A12" s="96" t="s">
        <v>229</v>
      </c>
      <c r="B12" s="174" t="s">
        <v>71</v>
      </c>
      <c r="C12" s="11">
        <v>63.675314888577908</v>
      </c>
      <c r="D12" s="11">
        <v>25.016417267736003</v>
      </c>
      <c r="E12" s="11">
        <v>8.18279685649693</v>
      </c>
      <c r="F12" s="36">
        <v>3.1254709871891504</v>
      </c>
    </row>
    <row r="13" spans="1:6" x14ac:dyDescent="0.25">
      <c r="A13" s="71"/>
      <c r="B13" s="175" t="s">
        <v>220</v>
      </c>
      <c r="C13" s="14">
        <v>45.260966348042395</v>
      </c>
      <c r="D13" s="14">
        <v>31.947885295273</v>
      </c>
      <c r="E13" s="14">
        <v>14.130679586225</v>
      </c>
      <c r="F13" s="23">
        <v>8.6604687704596</v>
      </c>
    </row>
    <row r="14" spans="1:6" x14ac:dyDescent="0.25">
      <c r="A14" s="72"/>
      <c r="B14" s="176" t="s">
        <v>202</v>
      </c>
      <c r="C14" s="16">
        <v>54.35</v>
      </c>
      <c r="D14" s="16">
        <v>28.53</v>
      </c>
      <c r="E14" s="16">
        <v>11.19</v>
      </c>
      <c r="F14" s="26">
        <v>5.93</v>
      </c>
    </row>
    <row r="15" spans="1:6" x14ac:dyDescent="0.25">
      <c r="A15" s="96" t="s">
        <v>230</v>
      </c>
      <c r="B15" s="174" t="s">
        <v>71</v>
      </c>
      <c r="C15" s="11">
        <v>3.82791473786199</v>
      </c>
      <c r="D15" s="11">
        <v>6.6293465389169999</v>
      </c>
      <c r="E15" s="11">
        <v>17.147701582517001</v>
      </c>
      <c r="F15" s="36">
        <v>72.395037140704105</v>
      </c>
    </row>
    <row r="16" spans="1:6" x14ac:dyDescent="0.25">
      <c r="A16" s="71"/>
      <c r="B16" s="175" t="s">
        <v>220</v>
      </c>
      <c r="C16" s="14">
        <v>9.4217624721749402</v>
      </c>
      <c r="D16" s="14">
        <v>10.841429880843299</v>
      </c>
      <c r="E16" s="14">
        <v>23.397669241848902</v>
      </c>
      <c r="F16" s="23">
        <v>56.339138405132907</v>
      </c>
    </row>
    <row r="17" spans="1:7" x14ac:dyDescent="0.25">
      <c r="A17" s="72"/>
      <c r="B17" s="176" t="s">
        <v>202</v>
      </c>
      <c r="C17" s="16">
        <v>6.660000000000001</v>
      </c>
      <c r="D17" s="16">
        <v>8.76</v>
      </c>
      <c r="E17" s="16">
        <v>20.32</v>
      </c>
      <c r="F17" s="26">
        <v>64.260000000000005</v>
      </c>
    </row>
    <row r="18" spans="1:7" x14ac:dyDescent="0.25">
      <c r="A18" s="96" t="s">
        <v>231</v>
      </c>
      <c r="B18" s="174" t="s">
        <v>71</v>
      </c>
      <c r="C18" s="11">
        <v>66.534341694477291</v>
      </c>
      <c r="D18" s="11">
        <v>23.6928086984605</v>
      </c>
      <c r="E18" s="11">
        <v>6.5566799440198098</v>
      </c>
      <c r="F18" s="36">
        <v>3.2161696630423098</v>
      </c>
    </row>
    <row r="19" spans="1:7" x14ac:dyDescent="0.25">
      <c r="A19" s="71"/>
      <c r="B19" s="175" t="s">
        <v>220</v>
      </c>
      <c r="C19" s="14">
        <v>47.765614770197701</v>
      </c>
      <c r="D19" s="14">
        <v>30.884378682728801</v>
      </c>
      <c r="E19" s="14">
        <v>12.2684300117847</v>
      </c>
      <c r="F19" s="23">
        <v>9.081576535288729</v>
      </c>
    </row>
    <row r="20" spans="1:7" x14ac:dyDescent="0.25">
      <c r="A20" s="72"/>
      <c r="B20" s="176" t="s">
        <v>202</v>
      </c>
      <c r="C20" s="16">
        <v>57.03</v>
      </c>
      <c r="D20" s="16">
        <v>27.339999999999996</v>
      </c>
      <c r="E20" s="16">
        <v>9.4499999999999993</v>
      </c>
      <c r="F20" s="26">
        <v>6.18</v>
      </c>
    </row>
    <row r="21" spans="1:7" s="323" customFormat="1" x14ac:dyDescent="0.25">
      <c r="A21" s="430"/>
      <c r="B21" s="175"/>
      <c r="C21" s="14"/>
      <c r="D21" s="14"/>
      <c r="E21" s="14"/>
      <c r="F21" s="23"/>
    </row>
    <row r="22" spans="1:7" s="323" customFormat="1" x14ac:dyDescent="0.25">
      <c r="A22" s="34"/>
      <c r="B22" s="503"/>
      <c r="C22" s="37" t="s">
        <v>236</v>
      </c>
      <c r="D22" s="38" t="s">
        <v>237</v>
      </c>
      <c r="E22" s="38" t="s">
        <v>238</v>
      </c>
      <c r="F22" s="39" t="s">
        <v>239</v>
      </c>
    </row>
    <row r="23" spans="1:7" x14ac:dyDescent="0.25">
      <c r="A23" s="580" t="s">
        <v>232</v>
      </c>
      <c r="B23" s="174" t="s">
        <v>71</v>
      </c>
      <c r="C23" s="11">
        <v>48.155075896221298</v>
      </c>
      <c r="D23" s="11">
        <v>40.678221552373799</v>
      </c>
      <c r="E23" s="11">
        <v>9.7706965227688691</v>
      </c>
      <c r="F23" s="36">
        <v>1.3960060286360199</v>
      </c>
    </row>
    <row r="24" spans="1:7" x14ac:dyDescent="0.25">
      <c r="A24" s="583"/>
      <c r="B24" s="175" t="s">
        <v>220</v>
      </c>
      <c r="C24" s="14">
        <v>29.619745973549801</v>
      </c>
      <c r="D24" s="14">
        <v>44.895639649076898</v>
      </c>
      <c r="E24" s="14">
        <v>20.917899698834599</v>
      </c>
      <c r="F24" s="23">
        <v>4.5667146785386903</v>
      </c>
    </row>
    <row r="25" spans="1:7" x14ac:dyDescent="0.25">
      <c r="A25" s="43"/>
      <c r="B25" s="176" t="s">
        <v>202</v>
      </c>
      <c r="C25" s="16">
        <v>38.7608340744084</v>
      </c>
      <c r="D25" s="16">
        <v>42.815731142405902</v>
      </c>
      <c r="E25" s="16">
        <v>15.420421815478999</v>
      </c>
      <c r="F25" s="26">
        <v>3.0030129677068298</v>
      </c>
      <c r="G25" s="351"/>
    </row>
    <row r="27" spans="1:7" x14ac:dyDescent="0.25">
      <c r="D27" s="323"/>
      <c r="E27" s="323"/>
      <c r="F27" s="323"/>
    </row>
  </sheetData>
  <mergeCells count="1">
    <mergeCell ref="C4:F4"/>
  </mergeCell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baseColWidth="10" defaultRowHeight="15" x14ac:dyDescent="0.25"/>
  <cols>
    <col min="1" max="1" width="13.28515625" customWidth="1"/>
    <col min="2" max="6" width="13.7109375" customWidth="1"/>
  </cols>
  <sheetData>
    <row r="1" spans="1:6" x14ac:dyDescent="0.25">
      <c r="A1" s="5" t="s">
        <v>662</v>
      </c>
    </row>
    <row r="2" spans="1:6" x14ac:dyDescent="0.25">
      <c r="A2" s="8" t="s">
        <v>74</v>
      </c>
    </row>
    <row r="4" spans="1:6" x14ac:dyDescent="0.25">
      <c r="A4" s="66"/>
      <c r="B4" s="627" t="s">
        <v>63</v>
      </c>
      <c r="C4" s="628"/>
      <c r="D4" s="628"/>
      <c r="E4" s="628"/>
      <c r="F4" s="629"/>
    </row>
    <row r="5" spans="1:6" ht="26.25" x14ac:dyDescent="0.25">
      <c r="A5" s="30" t="s">
        <v>240</v>
      </c>
      <c r="B5" s="79" t="s">
        <v>488</v>
      </c>
      <c r="C5" s="79" t="s">
        <v>663</v>
      </c>
      <c r="D5" s="79" t="s">
        <v>606</v>
      </c>
      <c r="E5" s="79" t="s">
        <v>664</v>
      </c>
      <c r="F5" s="80" t="s">
        <v>202</v>
      </c>
    </row>
    <row r="6" spans="1:6" x14ac:dyDescent="0.25">
      <c r="A6" s="73" t="s">
        <v>236</v>
      </c>
      <c r="B6" s="14">
        <v>33.145485434881699</v>
      </c>
      <c r="C6" s="14">
        <v>33.383286161179797</v>
      </c>
      <c r="D6" s="14">
        <v>39.438526809893496</v>
      </c>
      <c r="E6" s="14">
        <v>48.417304400857702</v>
      </c>
      <c r="F6" s="23">
        <v>38.7608340744084</v>
      </c>
    </row>
    <row r="7" spans="1:6" x14ac:dyDescent="0.25">
      <c r="A7" s="73" t="s">
        <v>237</v>
      </c>
      <c r="B7" s="14">
        <v>44.826586002569101</v>
      </c>
      <c r="C7" s="14">
        <v>44.7135408908089</v>
      </c>
      <c r="D7" s="14">
        <v>43.159415056869499</v>
      </c>
      <c r="E7" s="14">
        <v>38.924573586984302</v>
      </c>
      <c r="F7" s="23">
        <v>42.815731142405902</v>
      </c>
    </row>
    <row r="8" spans="1:6" x14ac:dyDescent="0.25">
      <c r="A8" s="73" t="s">
        <v>238</v>
      </c>
      <c r="B8" s="14">
        <v>18.6736004640948</v>
      </c>
      <c r="C8" s="14">
        <v>18.146283330850601</v>
      </c>
      <c r="D8" s="14">
        <v>14.565806102184501</v>
      </c>
      <c r="E8" s="14">
        <v>10.8467273907655</v>
      </c>
      <c r="F8" s="23">
        <v>15.420421815478999</v>
      </c>
    </row>
    <row r="9" spans="1:6" x14ac:dyDescent="0.25">
      <c r="A9" s="74" t="s">
        <v>239</v>
      </c>
      <c r="B9" s="16">
        <v>3.3543280984543995</v>
      </c>
      <c r="C9" s="16">
        <v>3.7568896171607302</v>
      </c>
      <c r="D9" s="16">
        <v>2.8362520310525401</v>
      </c>
      <c r="E9" s="16">
        <v>1.8113946213924599</v>
      </c>
      <c r="F9" s="26">
        <v>3.0030129677068298</v>
      </c>
    </row>
    <row r="11" spans="1:6" x14ac:dyDescent="0.25">
      <c r="A11" s="8" t="s">
        <v>665</v>
      </c>
    </row>
  </sheetData>
  <mergeCells count="1">
    <mergeCell ref="B4:F4"/>
  </mergeCells>
  <pageMargins left="0.7" right="0.7" top="0.78740157499999996" bottom="0.78740157499999996"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baseColWidth="10" defaultRowHeight="15" x14ac:dyDescent="0.25"/>
  <cols>
    <col min="1" max="1" width="16.140625" customWidth="1"/>
    <col min="2" max="2" width="64.140625" customWidth="1"/>
    <col min="3" max="10" width="13.7109375" customWidth="1"/>
  </cols>
  <sheetData>
    <row r="1" spans="1:10" x14ac:dyDescent="0.25">
      <c r="A1" s="5" t="s">
        <v>217</v>
      </c>
    </row>
    <row r="2" spans="1:10" x14ac:dyDescent="0.25">
      <c r="A2" s="8" t="s">
        <v>425</v>
      </c>
    </row>
    <row r="4" spans="1:10" x14ac:dyDescent="0.25">
      <c r="A4" s="66"/>
      <c r="B4" s="69"/>
      <c r="C4" s="627" t="s">
        <v>63</v>
      </c>
      <c r="D4" s="628"/>
      <c r="E4" s="628"/>
      <c r="F4" s="628"/>
      <c r="G4" s="628"/>
      <c r="H4" s="628"/>
      <c r="I4" s="628"/>
      <c r="J4" s="629"/>
    </row>
    <row r="5" spans="1:10" x14ac:dyDescent="0.25">
      <c r="A5" s="71"/>
      <c r="B5" s="21"/>
      <c r="C5" s="627" t="s">
        <v>250</v>
      </c>
      <c r="D5" s="628"/>
      <c r="E5" s="628"/>
      <c r="F5" s="629"/>
      <c r="G5" s="787" t="s">
        <v>251</v>
      </c>
      <c r="H5" s="787"/>
      <c r="I5" s="787"/>
      <c r="J5" s="788"/>
    </row>
    <row r="6" spans="1:10" ht="30" customHeight="1" x14ac:dyDescent="0.25">
      <c r="A6" s="71"/>
      <c r="B6" s="21"/>
      <c r="C6" s="177" t="s">
        <v>233</v>
      </c>
      <c r="D6" s="121" t="s">
        <v>225</v>
      </c>
      <c r="E6" s="121" t="s">
        <v>226</v>
      </c>
      <c r="F6" s="122" t="s">
        <v>234</v>
      </c>
      <c r="G6" s="121" t="s">
        <v>233</v>
      </c>
      <c r="H6" s="121" t="s">
        <v>225</v>
      </c>
      <c r="I6" s="121" t="s">
        <v>226</v>
      </c>
      <c r="J6" s="122" t="s">
        <v>234</v>
      </c>
    </row>
    <row r="7" spans="1:10" x14ac:dyDescent="0.25">
      <c r="A7" s="713" t="s">
        <v>241</v>
      </c>
      <c r="B7" s="19" t="s">
        <v>242</v>
      </c>
      <c r="C7" s="10">
        <v>40.268645226370801</v>
      </c>
      <c r="D7" s="11">
        <v>42.119961242882397</v>
      </c>
      <c r="E7" s="11">
        <v>14.862690965078801</v>
      </c>
      <c r="F7" s="36">
        <v>2.7487025656681001</v>
      </c>
      <c r="G7" s="11">
        <v>31.983706052818601</v>
      </c>
      <c r="H7" s="11">
        <v>50.467357427962199</v>
      </c>
      <c r="I7" s="11">
        <v>15.819618349827799</v>
      </c>
      <c r="J7" s="36">
        <v>1.7293181693914399</v>
      </c>
    </row>
    <row r="8" spans="1:10" x14ac:dyDescent="0.25">
      <c r="A8" s="714"/>
      <c r="B8" s="21" t="s">
        <v>666</v>
      </c>
      <c r="C8" s="13">
        <v>50.126093362180001</v>
      </c>
      <c r="D8" s="14">
        <v>24.4240187945475</v>
      </c>
      <c r="E8" s="14">
        <v>17.019152918065899</v>
      </c>
      <c r="F8" s="23">
        <v>8.4307349252067301</v>
      </c>
      <c r="G8" s="14">
        <v>43.339028924490094</v>
      </c>
      <c r="H8" s="14">
        <v>35.615944010060701</v>
      </c>
      <c r="I8" s="14">
        <v>16.731505276395602</v>
      </c>
      <c r="J8" s="23">
        <v>4.3135217890535298</v>
      </c>
    </row>
    <row r="9" spans="1:10" x14ac:dyDescent="0.25">
      <c r="A9" s="714"/>
      <c r="B9" s="21" t="s">
        <v>243</v>
      </c>
      <c r="C9" s="13">
        <v>51.409325599607101</v>
      </c>
      <c r="D9" s="14">
        <v>25.004711909849902</v>
      </c>
      <c r="E9" s="14">
        <v>15.6457971091438</v>
      </c>
      <c r="F9" s="23">
        <v>7.9401653813992406</v>
      </c>
      <c r="G9" s="14">
        <v>47.522281152605402</v>
      </c>
      <c r="H9" s="14">
        <v>33.621165728033198</v>
      </c>
      <c r="I9" s="14">
        <v>14.0054130898354</v>
      </c>
      <c r="J9" s="23">
        <v>4.8511400295259399</v>
      </c>
    </row>
    <row r="10" spans="1:10" x14ac:dyDescent="0.25">
      <c r="A10" s="715"/>
      <c r="B10" s="25" t="s">
        <v>244</v>
      </c>
      <c r="C10" s="15">
        <v>35.4205545453339</v>
      </c>
      <c r="D10" s="16">
        <v>38.722342416479698</v>
      </c>
      <c r="E10" s="16">
        <v>19.59504121262</v>
      </c>
      <c r="F10" s="26">
        <v>6.2620618255664198</v>
      </c>
      <c r="G10" s="16">
        <v>22.657881786866398</v>
      </c>
      <c r="H10" s="16">
        <v>46.390589972114398</v>
      </c>
      <c r="I10" s="16">
        <v>25.185494012794603</v>
      </c>
      <c r="J10" s="26">
        <v>5.76603422822462</v>
      </c>
    </row>
    <row r="11" spans="1:10" x14ac:dyDescent="0.25">
      <c r="A11" s="714" t="s">
        <v>245</v>
      </c>
      <c r="B11" s="21" t="s">
        <v>246</v>
      </c>
      <c r="C11" s="13">
        <v>17.580865664113801</v>
      </c>
      <c r="D11" s="14">
        <v>24.7403140388368</v>
      </c>
      <c r="E11" s="14">
        <v>33.047742928816994</v>
      </c>
      <c r="F11" s="23">
        <v>24.6310773682324</v>
      </c>
      <c r="G11" s="14">
        <v>4.4663458909727201</v>
      </c>
      <c r="H11" s="14">
        <v>15.8302804964733</v>
      </c>
      <c r="I11" s="14">
        <v>50.026381978238298</v>
      </c>
      <c r="J11" s="23">
        <v>29.676991634315701</v>
      </c>
    </row>
    <row r="12" spans="1:10" x14ac:dyDescent="0.25">
      <c r="A12" s="714"/>
      <c r="B12" s="21" t="s">
        <v>247</v>
      </c>
      <c r="C12" s="13">
        <v>30.804873840272901</v>
      </c>
      <c r="D12" s="14">
        <v>32.9760688071568</v>
      </c>
      <c r="E12" s="14">
        <v>22.6545970985254</v>
      </c>
      <c r="F12" s="23">
        <v>13.564460254044899</v>
      </c>
      <c r="G12" s="14">
        <v>9.0728033244026509</v>
      </c>
      <c r="H12" s="14">
        <v>31.0517250806496</v>
      </c>
      <c r="I12" s="14">
        <v>40.529143200831101</v>
      </c>
      <c r="J12" s="23">
        <v>19.3463283941167</v>
      </c>
    </row>
    <row r="13" spans="1:10" x14ac:dyDescent="0.25">
      <c r="A13" s="714"/>
      <c r="B13" s="21" t="s">
        <v>248</v>
      </c>
      <c r="C13" s="13">
        <v>46.001114930781398</v>
      </c>
      <c r="D13" s="14">
        <v>28.3464514673285</v>
      </c>
      <c r="E13" s="14">
        <v>13.8927011852776</v>
      </c>
      <c r="F13" s="23">
        <v>11.759732416612501</v>
      </c>
      <c r="G13" s="14">
        <v>16.4309147575045</v>
      </c>
      <c r="H13" s="14">
        <v>38.233227623161497</v>
      </c>
      <c r="I13" s="14">
        <v>27.8266991087539</v>
      </c>
      <c r="J13" s="23">
        <v>17.5091585105801</v>
      </c>
    </row>
    <row r="14" spans="1:10" x14ac:dyDescent="0.25">
      <c r="A14" s="715"/>
      <c r="B14" s="25" t="s">
        <v>249</v>
      </c>
      <c r="C14" s="15">
        <v>42.708485419625404</v>
      </c>
      <c r="D14" s="16">
        <v>30.368325347420399</v>
      </c>
      <c r="E14" s="16">
        <v>15.269773430137601</v>
      </c>
      <c r="F14" s="26">
        <v>11.6534158028165</v>
      </c>
      <c r="G14" s="16">
        <v>17.257231122532701</v>
      </c>
      <c r="H14" s="16">
        <v>40.465443709333499</v>
      </c>
      <c r="I14" s="16">
        <v>29.052709278801498</v>
      </c>
      <c r="J14" s="26">
        <v>13.2246158893324</v>
      </c>
    </row>
    <row r="16" spans="1:10" x14ac:dyDescent="0.25">
      <c r="A16" s="8" t="s">
        <v>667</v>
      </c>
    </row>
  </sheetData>
  <mergeCells count="5">
    <mergeCell ref="C5:F5"/>
    <mergeCell ref="G5:J5"/>
    <mergeCell ref="A7:A10"/>
    <mergeCell ref="A11:A14"/>
    <mergeCell ref="C4:J4"/>
  </mergeCells>
  <pageMargins left="0.7" right="0.7" top="0.78740157499999996" bottom="0.78740157499999996"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baseColWidth="10" defaultRowHeight="15" x14ac:dyDescent="0.25"/>
  <cols>
    <col min="1" max="1" width="16" customWidth="1"/>
    <col min="2" max="2" width="22.28515625" customWidth="1"/>
    <col min="4" max="5" width="13.28515625" customWidth="1"/>
  </cols>
  <sheetData>
    <row r="1" spans="1:5" x14ac:dyDescent="0.25">
      <c r="A1" s="5" t="s">
        <v>668</v>
      </c>
    </row>
    <row r="2" spans="1:5" x14ac:dyDescent="0.25">
      <c r="A2" s="8" t="s">
        <v>426</v>
      </c>
    </row>
    <row r="4" spans="1:5" x14ac:dyDescent="0.25">
      <c r="A4" s="96"/>
      <c r="B4" s="19"/>
      <c r="C4" s="19"/>
      <c r="D4" s="30" t="s">
        <v>250</v>
      </c>
      <c r="E4" s="35" t="s">
        <v>251</v>
      </c>
    </row>
    <row r="5" spans="1:5" x14ac:dyDescent="0.25">
      <c r="A5" s="713" t="s">
        <v>252</v>
      </c>
      <c r="B5" s="652" t="s">
        <v>256</v>
      </c>
      <c r="C5" s="75" t="s">
        <v>257</v>
      </c>
      <c r="D5" s="181">
        <v>3.24712365369676</v>
      </c>
      <c r="E5" s="180">
        <v>3.1942355563773099</v>
      </c>
    </row>
    <row r="6" spans="1:5" x14ac:dyDescent="0.25">
      <c r="A6" s="714"/>
      <c r="B6" s="688"/>
      <c r="C6" s="74" t="s">
        <v>258</v>
      </c>
      <c r="D6" s="182">
        <v>3.052299813776</v>
      </c>
      <c r="E6" s="179">
        <v>3.0083458207140601</v>
      </c>
    </row>
    <row r="7" spans="1:5" x14ac:dyDescent="0.25">
      <c r="A7" s="714"/>
      <c r="B7" s="652" t="s">
        <v>255</v>
      </c>
      <c r="C7" s="75" t="s">
        <v>253</v>
      </c>
      <c r="D7" s="181">
        <v>3.1853478868627398</v>
      </c>
      <c r="E7" s="180">
        <v>3.1115698781446399</v>
      </c>
    </row>
    <row r="8" spans="1:5" x14ac:dyDescent="0.25">
      <c r="A8" s="714"/>
      <c r="B8" s="688"/>
      <c r="C8" s="74" t="s">
        <v>254</v>
      </c>
      <c r="D8" s="182">
        <v>3.0043883945858201</v>
      </c>
      <c r="E8" s="179">
        <v>3.05968275114969</v>
      </c>
    </row>
    <row r="9" spans="1:5" x14ac:dyDescent="0.25">
      <c r="A9" s="714"/>
      <c r="B9" s="687" t="s">
        <v>669</v>
      </c>
      <c r="C9" s="73" t="s">
        <v>136</v>
      </c>
      <c r="D9" s="183" t="s">
        <v>61</v>
      </c>
      <c r="E9" s="178">
        <v>3.0526007866765399</v>
      </c>
    </row>
    <row r="10" spans="1:5" x14ac:dyDescent="0.25">
      <c r="A10" s="715"/>
      <c r="B10" s="688"/>
      <c r="C10" s="74" t="s">
        <v>137</v>
      </c>
      <c r="D10" s="182" t="s">
        <v>61</v>
      </c>
      <c r="E10" s="179">
        <v>3.19535817582147</v>
      </c>
    </row>
    <row r="11" spans="1:5" x14ac:dyDescent="0.25">
      <c r="A11" s="714" t="s">
        <v>245</v>
      </c>
      <c r="B11" s="652" t="s">
        <v>256</v>
      </c>
      <c r="C11" s="75" t="s">
        <v>257</v>
      </c>
      <c r="D11" s="181">
        <v>3.0472965428370702</v>
      </c>
      <c r="E11" s="180">
        <v>2.4767311011086699</v>
      </c>
    </row>
    <row r="12" spans="1:5" x14ac:dyDescent="0.25">
      <c r="A12" s="714"/>
      <c r="B12" s="688"/>
      <c r="C12" s="74" t="s">
        <v>258</v>
      </c>
      <c r="D12" s="182">
        <v>2.60436089516655</v>
      </c>
      <c r="E12" s="179">
        <v>2.2274942217584202</v>
      </c>
    </row>
    <row r="13" spans="1:5" x14ac:dyDescent="0.25">
      <c r="A13" s="714"/>
      <c r="B13" s="652" t="s">
        <v>255</v>
      </c>
      <c r="C13" s="75" t="s">
        <v>253</v>
      </c>
      <c r="D13" s="181">
        <v>2.7459504504112</v>
      </c>
      <c r="E13" s="180">
        <v>2.29546552522759</v>
      </c>
    </row>
    <row r="14" spans="1:5" x14ac:dyDescent="0.25">
      <c r="A14" s="714"/>
      <c r="B14" s="688"/>
      <c r="C14" s="74" t="s">
        <v>254</v>
      </c>
      <c r="D14" s="182">
        <v>3.12288792866357</v>
      </c>
      <c r="E14" s="179">
        <v>2.5743273144717702</v>
      </c>
    </row>
    <row r="15" spans="1:5" x14ac:dyDescent="0.25">
      <c r="A15" s="714"/>
      <c r="B15" s="687" t="s">
        <v>669</v>
      </c>
      <c r="C15" s="73" t="s">
        <v>136</v>
      </c>
      <c r="D15" s="183" t="s">
        <v>61</v>
      </c>
      <c r="E15" s="178">
        <v>2.3613725209712402</v>
      </c>
    </row>
    <row r="16" spans="1:5" x14ac:dyDescent="0.25">
      <c r="A16" s="715"/>
      <c r="B16" s="688"/>
      <c r="C16" s="74" t="s">
        <v>137</v>
      </c>
      <c r="D16" s="182" t="s">
        <v>61</v>
      </c>
      <c r="E16" s="179">
        <v>2.33328118385755</v>
      </c>
    </row>
    <row r="18" spans="1:1" x14ac:dyDescent="0.25">
      <c r="A18" s="414" t="s">
        <v>259</v>
      </c>
    </row>
  </sheetData>
  <mergeCells count="8">
    <mergeCell ref="A5:A10"/>
    <mergeCell ref="B5:B6"/>
    <mergeCell ref="B7:B8"/>
    <mergeCell ref="B9:B10"/>
    <mergeCell ref="A11:A16"/>
    <mergeCell ref="B11:B12"/>
    <mergeCell ref="B13:B14"/>
    <mergeCell ref="B15:B16"/>
  </mergeCells>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heetViews>
  <sheetFormatPr baseColWidth="10" defaultRowHeight="15" x14ac:dyDescent="0.25"/>
  <cols>
    <col min="1" max="1" width="14.42578125" customWidth="1"/>
    <col min="2" max="2" width="13" customWidth="1"/>
  </cols>
  <sheetData>
    <row r="1" spans="1:18" x14ac:dyDescent="0.25">
      <c r="A1" s="5" t="s">
        <v>670</v>
      </c>
    </row>
    <row r="2" spans="1:18" x14ac:dyDescent="0.25">
      <c r="A2" s="8" t="s">
        <v>426</v>
      </c>
    </row>
    <row r="4" spans="1:18" x14ac:dyDescent="0.25">
      <c r="A4" s="673"/>
      <c r="B4" s="673"/>
      <c r="C4" s="660" t="s">
        <v>63</v>
      </c>
      <c r="D4" s="638"/>
      <c r="E4" s="638"/>
      <c r="F4" s="638"/>
      <c r="G4" s="638"/>
      <c r="H4" s="638"/>
      <c r="I4" s="638"/>
      <c r="J4" s="639"/>
      <c r="K4" s="675" t="s">
        <v>66</v>
      </c>
      <c r="L4" s="676"/>
      <c r="M4" s="676"/>
      <c r="N4" s="676"/>
      <c r="O4" s="676"/>
      <c r="P4" s="676"/>
      <c r="Q4" s="676"/>
      <c r="R4" s="677"/>
    </row>
    <row r="5" spans="1:18" x14ac:dyDescent="0.25">
      <c r="A5" s="765"/>
      <c r="B5" s="765"/>
      <c r="C5" s="640" t="s">
        <v>252</v>
      </c>
      <c r="D5" s="674"/>
      <c r="E5" s="674"/>
      <c r="F5" s="641"/>
      <c r="G5" s="674" t="s">
        <v>245</v>
      </c>
      <c r="H5" s="674"/>
      <c r="I5" s="674"/>
      <c r="J5" s="641"/>
      <c r="K5" s="640" t="s">
        <v>252</v>
      </c>
      <c r="L5" s="674"/>
      <c r="M5" s="674"/>
      <c r="N5" s="641"/>
      <c r="O5" s="789" t="s">
        <v>245</v>
      </c>
      <c r="P5" s="790"/>
      <c r="Q5" s="790"/>
      <c r="R5" s="791"/>
    </row>
    <row r="6" spans="1:18" ht="26.25" x14ac:dyDescent="0.25">
      <c r="A6" s="698"/>
      <c r="B6" s="698"/>
      <c r="C6" s="488" t="s">
        <v>29</v>
      </c>
      <c r="D6" s="438" t="s">
        <v>30</v>
      </c>
      <c r="E6" s="438" t="s">
        <v>31</v>
      </c>
      <c r="F6" s="445" t="s">
        <v>32</v>
      </c>
      <c r="G6" s="438" t="s">
        <v>29</v>
      </c>
      <c r="H6" s="438" t="s">
        <v>30</v>
      </c>
      <c r="I6" s="438" t="s">
        <v>31</v>
      </c>
      <c r="J6" s="445" t="s">
        <v>32</v>
      </c>
      <c r="K6" s="486" t="s">
        <v>29</v>
      </c>
      <c r="L6" s="487" t="s">
        <v>30</v>
      </c>
      <c r="M6" s="487" t="s">
        <v>31</v>
      </c>
      <c r="N6" s="446" t="s">
        <v>32</v>
      </c>
      <c r="O6" s="519" t="s">
        <v>29</v>
      </c>
      <c r="P6" s="520" t="s">
        <v>30</v>
      </c>
      <c r="Q6" s="520" t="s">
        <v>31</v>
      </c>
      <c r="R6" s="521" t="s">
        <v>32</v>
      </c>
    </row>
    <row r="7" spans="1:18" x14ac:dyDescent="0.25">
      <c r="A7" s="792" t="s">
        <v>250</v>
      </c>
      <c r="B7" s="325" t="s">
        <v>239</v>
      </c>
      <c r="C7" s="504">
        <v>6.6363217380729296</v>
      </c>
      <c r="D7" s="505">
        <v>4.5167840102609</v>
      </c>
      <c r="E7" s="505">
        <v>1.54316534846538</v>
      </c>
      <c r="F7" s="506">
        <v>0.19583221311570703</v>
      </c>
      <c r="G7" s="504">
        <v>11.1898697465494</v>
      </c>
      <c r="H7" s="505">
        <v>12.467988515071401</v>
      </c>
      <c r="I7" s="505">
        <v>10.540085382051901</v>
      </c>
      <c r="J7" s="506">
        <v>6.4158726361708496</v>
      </c>
      <c r="K7" s="522">
        <v>666.95942309999998</v>
      </c>
      <c r="L7" s="523">
        <v>877.01614510000104</v>
      </c>
      <c r="M7" s="523">
        <v>657.00632770000095</v>
      </c>
      <c r="N7" s="524">
        <v>8.8159078999999991</v>
      </c>
      <c r="O7" s="522">
        <v>1124.5754056000001</v>
      </c>
      <c r="P7" s="523">
        <v>2420.8871961</v>
      </c>
      <c r="Q7" s="523">
        <v>4487.5223858999898</v>
      </c>
      <c r="R7" s="524">
        <v>289.3707339</v>
      </c>
    </row>
    <row r="8" spans="1:18" x14ac:dyDescent="0.25">
      <c r="A8" s="793"/>
      <c r="B8" s="333" t="s">
        <v>238</v>
      </c>
      <c r="C8" s="507">
        <v>41.553382732986002</v>
      </c>
      <c r="D8" s="508">
        <v>30.503174284072799</v>
      </c>
      <c r="E8" s="508">
        <v>14.506557027336001</v>
      </c>
      <c r="F8" s="509">
        <v>3.08696818307576</v>
      </c>
      <c r="G8" s="507">
        <v>26.595367282971701</v>
      </c>
      <c r="H8" s="508">
        <v>27.9498190034342</v>
      </c>
      <c r="I8" s="508">
        <v>27.647167790416098</v>
      </c>
      <c r="J8" s="509">
        <v>24.310924870077997</v>
      </c>
      <c r="K8" s="513">
        <v>4176.1083690999903</v>
      </c>
      <c r="L8" s="514">
        <v>5922.7570541000096</v>
      </c>
      <c r="M8" s="514">
        <v>6176.2455765000204</v>
      </c>
      <c r="N8" s="515">
        <v>139.23565210000001</v>
      </c>
      <c r="O8" s="513">
        <v>2672.8396517000001</v>
      </c>
      <c r="P8" s="514">
        <v>5427.0100617000098</v>
      </c>
      <c r="Q8" s="514">
        <v>11770.9645408999</v>
      </c>
      <c r="R8" s="515">
        <v>1096.3455547000001</v>
      </c>
    </row>
    <row r="9" spans="1:18" x14ac:dyDescent="0.25">
      <c r="A9" s="793"/>
      <c r="B9" s="333" t="s">
        <v>237</v>
      </c>
      <c r="C9" s="507">
        <v>41.121906323399301</v>
      </c>
      <c r="D9" s="508">
        <v>45.723453314098698</v>
      </c>
      <c r="E9" s="508">
        <v>43.496043547125005</v>
      </c>
      <c r="F9" s="509">
        <v>26.5189095109519</v>
      </c>
      <c r="G9" s="507">
        <v>35.697448092161601</v>
      </c>
      <c r="H9" s="508">
        <v>36.434353768721401</v>
      </c>
      <c r="I9" s="508">
        <v>41.013449466389901</v>
      </c>
      <c r="J9" s="509">
        <v>47.539306481194302</v>
      </c>
      <c r="K9" s="513">
        <v>4132.8654214999897</v>
      </c>
      <c r="L9" s="514">
        <v>8878.2106792000104</v>
      </c>
      <c r="M9" s="514">
        <v>18518.760339999699</v>
      </c>
      <c r="N9" s="515">
        <v>1195.7776825999999</v>
      </c>
      <c r="O9" s="513">
        <v>3587.6511981999902</v>
      </c>
      <c r="P9" s="514">
        <v>7074.4545550000403</v>
      </c>
      <c r="Q9" s="514">
        <v>17461.7653242997</v>
      </c>
      <c r="R9" s="515">
        <v>2143.4781600000001</v>
      </c>
    </row>
    <row r="10" spans="1:18" x14ac:dyDescent="0.25">
      <c r="A10" s="794"/>
      <c r="B10" s="326" t="s">
        <v>236</v>
      </c>
      <c r="C10" s="510">
        <v>10.6883892055417</v>
      </c>
      <c r="D10" s="511">
        <v>19.256588391569601</v>
      </c>
      <c r="E10" s="511">
        <v>40.454234077079995</v>
      </c>
      <c r="F10" s="512">
        <v>70.198290092856595</v>
      </c>
      <c r="G10" s="510">
        <v>26.5173148783174</v>
      </c>
      <c r="H10" s="511">
        <v>23.1478387127753</v>
      </c>
      <c r="I10" s="511">
        <v>20.799297361148799</v>
      </c>
      <c r="J10" s="512">
        <v>21.733896012556901</v>
      </c>
      <c r="K10" s="516">
        <v>1074.1477763</v>
      </c>
      <c r="L10" s="517">
        <v>3739.0423256999902</v>
      </c>
      <c r="M10" s="517">
        <v>17223.685363899702</v>
      </c>
      <c r="N10" s="518">
        <v>3165.3663892</v>
      </c>
      <c r="O10" s="516">
        <v>2665.0147345</v>
      </c>
      <c r="P10" s="517">
        <v>4494.6743913</v>
      </c>
      <c r="Q10" s="517">
        <v>8855.4453569999896</v>
      </c>
      <c r="R10" s="518">
        <v>980.00118320000001</v>
      </c>
    </row>
    <row r="11" spans="1:18" x14ac:dyDescent="0.25">
      <c r="A11" s="762" t="s">
        <v>251</v>
      </c>
      <c r="B11" s="333" t="s">
        <v>239</v>
      </c>
      <c r="C11" s="507">
        <v>4.0661802338386197</v>
      </c>
      <c r="D11" s="508">
        <v>2.73705356506155</v>
      </c>
      <c r="E11" s="508">
        <v>1.3651918939385299</v>
      </c>
      <c r="F11" s="509">
        <v>0.36798630226529599</v>
      </c>
      <c r="G11" s="507">
        <v>16.4630571352263</v>
      </c>
      <c r="H11" s="508">
        <v>18.0635051427337</v>
      </c>
      <c r="I11" s="508">
        <v>17.375653809071899</v>
      </c>
      <c r="J11" s="509">
        <v>13.1825016960039</v>
      </c>
      <c r="K11" s="513">
        <v>516.95578060000003</v>
      </c>
      <c r="L11" s="514">
        <v>589.23145480000096</v>
      </c>
      <c r="M11" s="514">
        <v>511.3591955</v>
      </c>
      <c r="N11" s="515">
        <v>18.802211100000001</v>
      </c>
      <c r="O11" s="513">
        <v>2092.9927520000001</v>
      </c>
      <c r="P11" s="514">
        <v>3888.6694204999699</v>
      </c>
      <c r="Q11" s="514">
        <v>6508.3434161000396</v>
      </c>
      <c r="R11" s="515">
        <v>673.64315329999999</v>
      </c>
    </row>
    <row r="12" spans="1:18" x14ac:dyDescent="0.25">
      <c r="A12" s="764"/>
      <c r="B12" s="333" t="s">
        <v>238</v>
      </c>
      <c r="C12" s="507">
        <v>34.265014331345199</v>
      </c>
      <c r="D12" s="508">
        <v>26.164924541760197</v>
      </c>
      <c r="E12" s="508">
        <v>16.123188775303099</v>
      </c>
      <c r="F12" s="509">
        <v>4.7509636017028898</v>
      </c>
      <c r="G12" s="507">
        <v>41.165223084514999</v>
      </c>
      <c r="H12" s="508">
        <v>45.481360562266296</v>
      </c>
      <c r="I12" s="508">
        <v>47.720894548243095</v>
      </c>
      <c r="J12" s="509">
        <v>46.677162238262298</v>
      </c>
      <c r="K12" s="513">
        <v>4356.1050315999501</v>
      </c>
      <c r="L12" s="514">
        <v>5632.5628472999997</v>
      </c>
      <c r="M12" s="514">
        <v>6039.2024996999899</v>
      </c>
      <c r="N12" s="515">
        <v>242.82004499999999</v>
      </c>
      <c r="O12" s="513">
        <v>5233.3988465999801</v>
      </c>
      <c r="P12" s="514">
        <v>9791.0594875000606</v>
      </c>
      <c r="Q12" s="514">
        <v>17874.687402399999</v>
      </c>
      <c r="R12" s="515">
        <v>2385.5420387999998</v>
      </c>
    </row>
    <row r="13" spans="1:18" x14ac:dyDescent="0.25">
      <c r="A13" s="764"/>
      <c r="B13" s="333" t="s">
        <v>237</v>
      </c>
      <c r="C13" s="507">
        <v>49.465290739433499</v>
      </c>
      <c r="D13" s="508">
        <v>53.387938097935198</v>
      </c>
      <c r="E13" s="508">
        <v>51.698464341613303</v>
      </c>
      <c r="F13" s="509">
        <v>36.212811609439896</v>
      </c>
      <c r="G13" s="507">
        <v>35.555162693749097</v>
      </c>
      <c r="H13" s="508">
        <v>32.079071782255099</v>
      </c>
      <c r="I13" s="508">
        <v>31.144025238935701</v>
      </c>
      <c r="J13" s="509">
        <v>34.655106564482104</v>
      </c>
      <c r="K13" s="513">
        <v>6288.6684637000199</v>
      </c>
      <c r="L13" s="514">
        <v>11493.2148282001</v>
      </c>
      <c r="M13" s="514">
        <v>19364.552913199801</v>
      </c>
      <c r="N13" s="515">
        <v>1850.6843100000001</v>
      </c>
      <c r="O13" s="513">
        <v>4520.1865799999396</v>
      </c>
      <c r="P13" s="514">
        <v>6905.7877733000296</v>
      </c>
      <c r="Q13" s="514">
        <v>11665.5200852</v>
      </c>
      <c r="R13" s="515">
        <v>1770.9815817000001</v>
      </c>
    </row>
    <row r="14" spans="1:18" x14ac:dyDescent="0.25">
      <c r="A14" s="763"/>
      <c r="B14" s="326" t="s">
        <v>236</v>
      </c>
      <c r="C14" s="510">
        <v>12.2035146953808</v>
      </c>
      <c r="D14" s="511">
        <v>17.7100837952466</v>
      </c>
      <c r="E14" s="511">
        <v>30.813154989150799</v>
      </c>
      <c r="F14" s="512">
        <v>58.668238486591896</v>
      </c>
      <c r="G14" s="510">
        <v>6.8165570865073892</v>
      </c>
      <c r="H14" s="511">
        <v>4.3760625127484998</v>
      </c>
      <c r="I14" s="511">
        <v>3.75942640375558</v>
      </c>
      <c r="J14" s="512">
        <v>5.4852295012516299</v>
      </c>
      <c r="K14" s="516">
        <v>1551.4510092</v>
      </c>
      <c r="L14" s="517">
        <v>3812.5625413999501</v>
      </c>
      <c r="M14" s="517">
        <v>11541.5891249001</v>
      </c>
      <c r="N14" s="518">
        <v>2998.1764398</v>
      </c>
      <c r="O14" s="516">
        <v>866.60210650000204</v>
      </c>
      <c r="P14" s="517">
        <v>942.054990400002</v>
      </c>
      <c r="Q14" s="517">
        <v>1408.1528295999999</v>
      </c>
      <c r="R14" s="518">
        <v>280.31623209999998</v>
      </c>
    </row>
    <row r="15" spans="1:18" x14ac:dyDescent="0.25">
      <c r="A15" s="324"/>
      <c r="B15" s="324"/>
      <c r="C15" s="324"/>
      <c r="D15" s="324"/>
      <c r="E15" s="324"/>
      <c r="F15" s="324"/>
      <c r="G15" s="324"/>
      <c r="H15" s="324"/>
      <c r="I15" s="324"/>
      <c r="J15" s="324"/>
      <c r="K15" s="335"/>
      <c r="L15" s="335"/>
      <c r="M15" s="335"/>
      <c r="N15" s="335"/>
      <c r="O15" s="335"/>
      <c r="P15" s="335"/>
      <c r="Q15" s="335"/>
      <c r="R15" s="335"/>
    </row>
    <row r="16" spans="1:18" x14ac:dyDescent="0.25">
      <c r="A16" s="324" t="s">
        <v>671</v>
      </c>
      <c r="G16" s="323"/>
      <c r="H16" s="323"/>
      <c r="I16" s="323"/>
      <c r="J16" s="323"/>
    </row>
    <row r="17" spans="3:10" x14ac:dyDescent="0.25">
      <c r="G17" s="323"/>
      <c r="H17" s="323"/>
      <c r="I17" s="323"/>
      <c r="J17" s="323"/>
    </row>
    <row r="18" spans="3:10" x14ac:dyDescent="0.25">
      <c r="G18" s="323"/>
      <c r="H18" s="323"/>
      <c r="I18" s="323"/>
      <c r="J18" s="323"/>
    </row>
    <row r="19" spans="3:10" x14ac:dyDescent="0.25">
      <c r="G19" s="323"/>
      <c r="H19" s="323"/>
      <c r="I19" s="323"/>
      <c r="J19" s="323"/>
    </row>
    <row r="20" spans="3:10" x14ac:dyDescent="0.25">
      <c r="G20" s="323"/>
      <c r="H20" s="323"/>
      <c r="I20" s="323"/>
      <c r="J20" s="323"/>
    </row>
    <row r="21" spans="3:10" x14ac:dyDescent="0.25">
      <c r="G21" s="323"/>
      <c r="H21" s="323"/>
      <c r="I21" s="323"/>
      <c r="J21" s="323"/>
    </row>
    <row r="22" spans="3:10" x14ac:dyDescent="0.25">
      <c r="G22" s="323"/>
      <c r="H22" s="323"/>
      <c r="I22" s="323"/>
      <c r="J22" s="323"/>
    </row>
    <row r="23" spans="3:10" x14ac:dyDescent="0.25">
      <c r="G23" s="323"/>
      <c r="H23" s="323"/>
      <c r="I23" s="323"/>
      <c r="J23" s="323"/>
    </row>
    <row r="24" spans="3:10" x14ac:dyDescent="0.25">
      <c r="G24" s="323"/>
      <c r="H24" s="323"/>
      <c r="I24" s="323"/>
      <c r="J24" s="323"/>
    </row>
    <row r="25" spans="3:10" x14ac:dyDescent="0.25">
      <c r="G25" s="323"/>
      <c r="H25" s="323"/>
      <c r="I25" s="323"/>
      <c r="J25" s="323"/>
    </row>
    <row r="26" spans="3:10" x14ac:dyDescent="0.25">
      <c r="C26" s="323"/>
      <c r="D26" s="323"/>
      <c r="E26" s="323"/>
      <c r="F26" s="323"/>
      <c r="G26" s="323"/>
      <c r="H26" s="323"/>
      <c r="I26" s="323"/>
      <c r="J26" s="323"/>
    </row>
  </sheetData>
  <mergeCells count="10">
    <mergeCell ref="K4:R4"/>
    <mergeCell ref="A11:A14"/>
    <mergeCell ref="C4:J4"/>
    <mergeCell ref="B4:B6"/>
    <mergeCell ref="A4:A6"/>
    <mergeCell ref="G5:J5"/>
    <mergeCell ref="C5:F5"/>
    <mergeCell ref="O5:R5"/>
    <mergeCell ref="K5:N5"/>
    <mergeCell ref="A7:A10"/>
  </mergeCells>
  <pageMargins left="0.7" right="0.7" top="0.78740157499999996" bottom="0.78740157499999996" header="0.3" footer="0.3"/>
  <pageSetup paperSize="9" orientation="portrait"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heetViews>
  <sheetFormatPr baseColWidth="10" defaultRowHeight="15" x14ac:dyDescent="0.25"/>
  <cols>
    <col min="1" max="1" width="27.85546875" customWidth="1"/>
    <col min="2" max="2" width="9" customWidth="1"/>
    <col min="3" max="5" width="15.7109375" customWidth="1"/>
  </cols>
  <sheetData>
    <row r="1" spans="1:6" x14ac:dyDescent="0.25">
      <c r="A1" s="5" t="s">
        <v>672</v>
      </c>
      <c r="C1" s="5"/>
    </row>
    <row r="2" spans="1:6" x14ac:dyDescent="0.25">
      <c r="A2" s="525" t="s">
        <v>197</v>
      </c>
      <c r="C2" s="5"/>
    </row>
    <row r="3" spans="1:6" x14ac:dyDescent="0.25">
      <c r="A3" s="243"/>
      <c r="C3" s="5"/>
    </row>
    <row r="4" spans="1:6" ht="26.25" x14ac:dyDescent="0.25">
      <c r="A4" s="1"/>
      <c r="B4" s="249"/>
      <c r="C4" s="79" t="s">
        <v>394</v>
      </c>
      <c r="D4" s="79" t="s">
        <v>395</v>
      </c>
      <c r="E4" s="245" t="s">
        <v>673</v>
      </c>
    </row>
    <row r="5" spans="1:6" x14ac:dyDescent="0.25">
      <c r="A5" s="237" t="s">
        <v>158</v>
      </c>
      <c r="B5" s="246" t="s">
        <v>159</v>
      </c>
      <c r="C5" s="10">
        <v>25.14590832243189</v>
      </c>
      <c r="D5" s="11">
        <v>13.13552919811079</v>
      </c>
      <c r="E5" s="36">
        <v>502.26354827321899</v>
      </c>
      <c r="F5" s="8"/>
    </row>
    <row r="6" spans="1:6" x14ac:dyDescent="0.25">
      <c r="A6" s="239" t="s">
        <v>33</v>
      </c>
      <c r="B6" s="247" t="s">
        <v>100</v>
      </c>
      <c r="C6" s="13">
        <v>24.18047795538978</v>
      </c>
      <c r="D6" s="14">
        <v>11.731096100204949</v>
      </c>
      <c r="E6" s="23">
        <v>492.21511910552061</v>
      </c>
      <c r="F6" s="8"/>
    </row>
    <row r="7" spans="1:6" x14ac:dyDescent="0.25">
      <c r="A7" s="239" t="s">
        <v>167</v>
      </c>
      <c r="B7" s="247" t="s">
        <v>168</v>
      </c>
      <c r="C7" s="13">
        <v>19.730837806808498</v>
      </c>
      <c r="D7" s="14">
        <v>9.1205820457153326</v>
      </c>
      <c r="E7" s="23">
        <v>502.50275550425096</v>
      </c>
      <c r="F7" s="8"/>
    </row>
    <row r="8" spans="1:6" x14ac:dyDescent="0.25">
      <c r="A8" s="239" t="s">
        <v>151</v>
      </c>
      <c r="B8" s="247" t="s">
        <v>152</v>
      </c>
      <c r="C8" s="13">
        <v>26.378283756454682</v>
      </c>
      <c r="D8" s="14">
        <v>15.941874104195531</v>
      </c>
      <c r="E8" s="23">
        <v>523.33997240513997</v>
      </c>
      <c r="F8" s="8"/>
    </row>
    <row r="9" spans="1:6" x14ac:dyDescent="0.25">
      <c r="A9" s="239" t="s">
        <v>387</v>
      </c>
      <c r="B9" s="247" t="s">
        <v>386</v>
      </c>
      <c r="C9" s="13">
        <v>33.755270983029163</v>
      </c>
      <c r="D9" s="14">
        <v>20.74285886434539</v>
      </c>
      <c r="E9" s="23">
        <v>442.73276672008478</v>
      </c>
      <c r="F9" s="8"/>
    </row>
    <row r="10" spans="1:6" x14ac:dyDescent="0.25">
      <c r="A10" s="239" t="s">
        <v>562</v>
      </c>
      <c r="B10" s="247" t="s">
        <v>102</v>
      </c>
      <c r="C10" s="13">
        <v>23.99219019897339</v>
      </c>
      <c r="D10" s="14">
        <v>13.33756359917672</v>
      </c>
      <c r="E10" s="23">
        <v>490.80187666368221</v>
      </c>
      <c r="F10" s="8"/>
    </row>
    <row r="11" spans="1:6" x14ac:dyDescent="0.25">
      <c r="A11" s="239" t="s">
        <v>169</v>
      </c>
      <c r="B11" s="247" t="s">
        <v>104</v>
      </c>
      <c r="C11" s="13">
        <v>21.605300170855859</v>
      </c>
      <c r="D11" s="14">
        <v>12.72022228167272</v>
      </c>
      <c r="E11" s="23">
        <v>504.27970215400916</v>
      </c>
      <c r="F11" s="8"/>
    </row>
    <row r="12" spans="1:6" x14ac:dyDescent="0.25">
      <c r="A12" s="239" t="s">
        <v>148</v>
      </c>
      <c r="B12" s="247" t="s">
        <v>149</v>
      </c>
      <c r="C12" s="13">
        <v>25.09265826282131</v>
      </c>
      <c r="D12" s="14">
        <v>11.880480311366609</v>
      </c>
      <c r="E12" s="23">
        <v>524.28858018205381</v>
      </c>
      <c r="F12" s="8"/>
    </row>
    <row r="13" spans="1:6" x14ac:dyDescent="0.25">
      <c r="A13" s="239" t="s">
        <v>150</v>
      </c>
      <c r="B13" s="247" t="s">
        <v>116</v>
      </c>
      <c r="C13" s="13">
        <v>19.07246611066796</v>
      </c>
      <c r="D13" s="14">
        <v>10.297194457245631</v>
      </c>
      <c r="E13" s="23">
        <v>522.72092083797236</v>
      </c>
      <c r="F13" s="8"/>
    </row>
    <row r="14" spans="1:6" x14ac:dyDescent="0.25">
      <c r="A14" s="239" t="s">
        <v>175</v>
      </c>
      <c r="B14" s="247" t="s">
        <v>390</v>
      </c>
      <c r="C14" s="13">
        <v>29.26205844536825</v>
      </c>
      <c r="D14" s="14">
        <v>12.340551907927569</v>
      </c>
      <c r="E14" s="23">
        <v>495.73471416031452</v>
      </c>
      <c r="F14" s="8"/>
    </row>
    <row r="15" spans="1:6" x14ac:dyDescent="0.25">
      <c r="A15" s="239" t="s">
        <v>162</v>
      </c>
      <c r="B15" s="247" t="s">
        <v>98</v>
      </c>
      <c r="C15" s="13">
        <v>25.024218790180921</v>
      </c>
      <c r="D15" s="14">
        <v>14.66638973693675</v>
      </c>
      <c r="E15" s="23">
        <v>508.07202262136525</v>
      </c>
      <c r="F15" s="8"/>
    </row>
    <row r="16" spans="1:6" x14ac:dyDescent="0.25">
      <c r="A16" s="239" t="s">
        <v>192</v>
      </c>
      <c r="B16" s="247" t="s">
        <v>193</v>
      </c>
      <c r="C16" s="13">
        <v>23.519097722710718</v>
      </c>
      <c r="D16" s="14">
        <v>9.5831048927279969</v>
      </c>
      <c r="E16" s="23">
        <v>458.49940223325069</v>
      </c>
      <c r="F16" s="8"/>
    </row>
    <row r="17" spans="1:6" x14ac:dyDescent="0.25">
      <c r="A17" s="239" t="s">
        <v>183</v>
      </c>
      <c r="B17" s="247" t="s">
        <v>108</v>
      </c>
      <c r="C17" s="13">
        <v>28.1561989081567</v>
      </c>
      <c r="D17" s="14">
        <v>9.8596897111170705</v>
      </c>
      <c r="E17" s="23">
        <v>474.36721629791282</v>
      </c>
      <c r="F17" s="8"/>
    </row>
    <row r="18" spans="1:6" x14ac:dyDescent="0.25">
      <c r="A18" s="239" t="s">
        <v>187</v>
      </c>
      <c r="B18" s="247" t="s">
        <v>188</v>
      </c>
      <c r="C18" s="13">
        <v>20.336141769771281</v>
      </c>
      <c r="D18" s="14">
        <v>9.9121135532635147</v>
      </c>
      <c r="E18" s="23">
        <v>480.92960984725073</v>
      </c>
      <c r="F18" s="8"/>
    </row>
    <row r="19" spans="1:6" x14ac:dyDescent="0.25">
      <c r="A19" s="239" t="s">
        <v>166</v>
      </c>
      <c r="B19" s="247" t="s">
        <v>117</v>
      </c>
      <c r="C19" s="13">
        <v>24.563203460553581</v>
      </c>
      <c r="D19" s="14">
        <v>14.44748619533102</v>
      </c>
      <c r="E19" s="23">
        <v>509.03731794947652</v>
      </c>
      <c r="F19" s="8"/>
    </row>
    <row r="20" spans="1:6" x14ac:dyDescent="0.25">
      <c r="A20" s="239" t="s">
        <v>189</v>
      </c>
      <c r="B20" s="247" t="s">
        <v>190</v>
      </c>
      <c r="C20" s="13">
        <v>29.60900449967134</v>
      </c>
      <c r="D20" s="14">
        <v>11.55581292560765</v>
      </c>
      <c r="E20" s="23">
        <v>471.7276376874957</v>
      </c>
      <c r="F20" s="8"/>
    </row>
    <row r="21" spans="1:6" x14ac:dyDescent="0.25">
      <c r="A21" s="239" t="s">
        <v>182</v>
      </c>
      <c r="B21" s="247" t="s">
        <v>105</v>
      </c>
      <c r="C21" s="13">
        <v>23.321972808152129</v>
      </c>
      <c r="D21" s="14">
        <v>10.495094237903899</v>
      </c>
      <c r="E21" s="23">
        <v>485.01116331822504</v>
      </c>
      <c r="F21" s="8"/>
    </row>
    <row r="22" spans="1:6" x14ac:dyDescent="0.25">
      <c r="A22" s="239" t="s">
        <v>146</v>
      </c>
      <c r="B22" s="247" t="s">
        <v>147</v>
      </c>
      <c r="C22" s="13">
        <v>36.101792650578112</v>
      </c>
      <c r="D22" s="14">
        <v>11.51927295350445</v>
      </c>
      <c r="E22" s="23">
        <v>528.93103439903689</v>
      </c>
      <c r="F22" s="8"/>
    </row>
    <row r="23" spans="1:6" x14ac:dyDescent="0.25">
      <c r="A23" s="239" t="s">
        <v>153</v>
      </c>
      <c r="B23" s="247" t="s">
        <v>154</v>
      </c>
      <c r="C23" s="13">
        <v>31.020494528738428</v>
      </c>
      <c r="D23" s="14">
        <v>15.08690713484636</v>
      </c>
      <c r="E23" s="23">
        <v>519.11761132876188</v>
      </c>
      <c r="F23" s="8"/>
    </row>
    <row r="24" spans="1:6" x14ac:dyDescent="0.25">
      <c r="A24" s="239" t="s">
        <v>179</v>
      </c>
      <c r="B24" s="247" t="s">
        <v>110</v>
      </c>
      <c r="C24" s="13">
        <v>21.256167488852761</v>
      </c>
      <c r="D24" s="14">
        <v>10.0890510964391</v>
      </c>
      <c r="E24" s="23">
        <v>486.76273215747278</v>
      </c>
      <c r="F24" s="8"/>
    </row>
    <row r="25" spans="1:6" x14ac:dyDescent="0.25">
      <c r="A25" s="239" t="s">
        <v>180</v>
      </c>
      <c r="B25" s="247" t="s">
        <v>181</v>
      </c>
      <c r="C25" s="13">
        <v>21.41420204297949</v>
      </c>
      <c r="D25" s="14">
        <v>9.6602470570837227</v>
      </c>
      <c r="E25" s="23">
        <v>483.33869218497858</v>
      </c>
      <c r="F25" s="8"/>
    </row>
    <row r="26" spans="1:6" x14ac:dyDescent="0.25">
      <c r="A26" s="239" t="s">
        <v>163</v>
      </c>
      <c r="B26" s="247" t="s">
        <v>103</v>
      </c>
      <c r="C26" s="13">
        <v>25.674606573716829</v>
      </c>
      <c r="D26" s="14">
        <v>20.378337409852659</v>
      </c>
      <c r="E26" s="23">
        <v>507.92888229860091</v>
      </c>
      <c r="F26" s="8"/>
    </row>
    <row r="27" spans="1:6" x14ac:dyDescent="0.25">
      <c r="A27" s="239" t="s">
        <v>155</v>
      </c>
      <c r="B27" s="247" t="s">
        <v>156</v>
      </c>
      <c r="C27" s="13">
        <v>25.334015690715439</v>
      </c>
      <c r="D27" s="14">
        <v>14.596761167330889</v>
      </c>
      <c r="E27" s="23">
        <v>505.9324934735485</v>
      </c>
      <c r="F27" s="8"/>
    </row>
    <row r="28" spans="1:6" x14ac:dyDescent="0.25">
      <c r="A28" s="239" t="s">
        <v>171</v>
      </c>
      <c r="B28" s="247" t="s">
        <v>172</v>
      </c>
      <c r="C28" s="13">
        <v>23.935306659534302</v>
      </c>
      <c r="D28" s="14">
        <v>10.21095049886676</v>
      </c>
      <c r="E28" s="23">
        <v>504.46736561676198</v>
      </c>
      <c r="F28" s="8"/>
    </row>
    <row r="29" spans="1:6" x14ac:dyDescent="0.25">
      <c r="A29" s="239" t="s">
        <v>170</v>
      </c>
      <c r="B29" s="247" t="s">
        <v>114</v>
      </c>
      <c r="C29" s="13">
        <v>24.426064255798721</v>
      </c>
      <c r="D29" s="14">
        <v>8.6892377930124134</v>
      </c>
      <c r="E29" s="23">
        <v>503.86721794577079</v>
      </c>
      <c r="F29" s="8"/>
    </row>
    <row r="30" spans="1:6" x14ac:dyDescent="0.25">
      <c r="A30" s="239" t="s">
        <v>95</v>
      </c>
      <c r="B30" s="247" t="s">
        <v>96</v>
      </c>
      <c r="C30" s="13">
        <v>25.692189775136271</v>
      </c>
      <c r="D30" s="14">
        <v>11.013415398678481</v>
      </c>
      <c r="E30" s="23">
        <v>496.95197728703414</v>
      </c>
      <c r="F30" s="8"/>
    </row>
    <row r="31" spans="1:6" x14ac:dyDescent="0.25">
      <c r="A31" s="239" t="s">
        <v>276</v>
      </c>
      <c r="B31" s="247" t="s">
        <v>391</v>
      </c>
      <c r="C31" s="13">
        <v>22.088483522887469</v>
      </c>
      <c r="D31" s="14">
        <v>12.60909982531134</v>
      </c>
      <c r="E31" s="23">
        <v>462.83976597592249</v>
      </c>
      <c r="F31" s="8"/>
    </row>
    <row r="32" spans="1:6" x14ac:dyDescent="0.25">
      <c r="A32" s="239" t="s">
        <v>157</v>
      </c>
      <c r="B32" s="247" t="s">
        <v>101</v>
      </c>
      <c r="C32" s="13">
        <v>25.863245338052678</v>
      </c>
      <c r="D32" s="14">
        <v>10.77032125721686</v>
      </c>
      <c r="E32" s="23">
        <v>509.33303019109394</v>
      </c>
      <c r="F32" s="8"/>
    </row>
    <row r="33" spans="1:12" x14ac:dyDescent="0.25">
      <c r="A33" s="239" t="s">
        <v>178</v>
      </c>
      <c r="B33" s="247" t="s">
        <v>94</v>
      </c>
      <c r="C33" s="13">
        <v>26.931999189321608</v>
      </c>
      <c r="D33" s="14">
        <v>12.526036778912371</v>
      </c>
      <c r="E33" s="23">
        <v>491.40192964773041</v>
      </c>
      <c r="F33" s="8"/>
    </row>
    <row r="34" spans="1:12" x14ac:dyDescent="0.25">
      <c r="A34" s="239" t="s">
        <v>176</v>
      </c>
      <c r="B34" s="247" t="s">
        <v>109</v>
      </c>
      <c r="C34" s="13">
        <v>23.322205181355422</v>
      </c>
      <c r="D34" s="14">
        <v>11.47288244291915</v>
      </c>
      <c r="E34" s="23">
        <v>495.83202844774218</v>
      </c>
      <c r="F34" s="8"/>
    </row>
    <row r="35" spans="1:12" x14ac:dyDescent="0.25">
      <c r="A35" s="239" t="s">
        <v>164</v>
      </c>
      <c r="B35" s="247" t="s">
        <v>165</v>
      </c>
      <c r="C35" s="13">
        <v>20.11325915419301</v>
      </c>
      <c r="D35" s="14">
        <v>12.215199219872391</v>
      </c>
      <c r="E35" s="23">
        <v>506.31820642448366</v>
      </c>
      <c r="F35" s="8"/>
    </row>
    <row r="36" spans="1:12" x14ac:dyDescent="0.25">
      <c r="A36" s="239" t="s">
        <v>160</v>
      </c>
      <c r="B36" s="247" t="s">
        <v>161</v>
      </c>
      <c r="C36" s="13">
        <v>24.353160764735531</v>
      </c>
      <c r="D36" s="14">
        <v>14.671020802182721</v>
      </c>
      <c r="E36" s="23">
        <v>499.89065596969277</v>
      </c>
      <c r="F36" s="8"/>
    </row>
    <row r="37" spans="1:12" x14ac:dyDescent="0.25">
      <c r="A37" s="239" t="s">
        <v>173</v>
      </c>
      <c r="B37" s="247" t="s">
        <v>174</v>
      </c>
      <c r="C37" s="13">
        <v>25.790968388921669</v>
      </c>
      <c r="D37" s="14">
        <v>16.022696830054251</v>
      </c>
      <c r="E37" s="23">
        <v>487.60200777767881</v>
      </c>
      <c r="F37" s="8"/>
    </row>
    <row r="38" spans="1:12" x14ac:dyDescent="0.25">
      <c r="A38" s="239" t="s">
        <v>280</v>
      </c>
      <c r="B38" s="247" t="s">
        <v>388</v>
      </c>
      <c r="C38" s="13">
        <v>25.021179257631129</v>
      </c>
      <c r="D38" s="14">
        <v>12.14063041419327</v>
      </c>
      <c r="E38" s="23">
        <v>439.55980221633672</v>
      </c>
      <c r="F38" s="8"/>
    </row>
    <row r="39" spans="1:12" x14ac:dyDescent="0.25">
      <c r="A39" s="239" t="s">
        <v>185</v>
      </c>
      <c r="B39" s="247" t="s">
        <v>186</v>
      </c>
      <c r="C39" s="13">
        <v>24.833972381174139</v>
      </c>
      <c r="D39" s="14">
        <v>11.54394617728178</v>
      </c>
      <c r="E39" s="23">
        <v>475.43148674922969</v>
      </c>
      <c r="F39" s="8"/>
    </row>
    <row r="40" spans="1:12" x14ac:dyDescent="0.25">
      <c r="A40" s="239" t="s">
        <v>275</v>
      </c>
      <c r="B40" s="247" t="s">
        <v>389</v>
      </c>
      <c r="C40" s="13">
        <v>23.519654508644969</v>
      </c>
      <c r="D40" s="14">
        <v>7.5166355701650556</v>
      </c>
      <c r="E40" s="23">
        <v>437.51224466940704</v>
      </c>
      <c r="F40" s="8"/>
    </row>
    <row r="41" spans="1:12" x14ac:dyDescent="0.25">
      <c r="A41" s="239" t="s">
        <v>184</v>
      </c>
      <c r="B41" s="247" t="s">
        <v>106</v>
      </c>
      <c r="C41" s="13">
        <v>24.140184120113481</v>
      </c>
      <c r="D41" s="14">
        <v>10.39216611182345</v>
      </c>
      <c r="E41" s="23">
        <v>475.3996288694704</v>
      </c>
      <c r="F41" s="8"/>
    </row>
    <row r="42" spans="1:12" x14ac:dyDescent="0.25">
      <c r="A42" s="239" t="s">
        <v>91</v>
      </c>
      <c r="B42" s="247" t="s">
        <v>92</v>
      </c>
      <c r="C42" s="13">
        <v>20.070600527410829</v>
      </c>
      <c r="D42" s="14">
        <v>7.2448945531010427</v>
      </c>
      <c r="E42" s="23">
        <v>463.36426941961389</v>
      </c>
      <c r="F42" s="8"/>
    </row>
    <row r="43" spans="1:12" x14ac:dyDescent="0.25">
      <c r="A43" s="239" t="s">
        <v>675</v>
      </c>
      <c r="B43" s="247" t="s">
        <v>393</v>
      </c>
      <c r="C43" s="13">
        <v>26.963154220666741</v>
      </c>
      <c r="D43" s="14">
        <v>15.40325019418558</v>
      </c>
      <c r="E43" s="23">
        <v>437.48525858362069</v>
      </c>
      <c r="F43" s="8"/>
    </row>
    <row r="44" spans="1:12" x14ac:dyDescent="0.25">
      <c r="A44" s="238" t="s">
        <v>676</v>
      </c>
      <c r="B44" s="248" t="s">
        <v>392</v>
      </c>
      <c r="C44" s="15">
        <v>22.755799054931209</v>
      </c>
      <c r="D44" s="16">
        <v>14.90874045840464</v>
      </c>
      <c r="E44" s="26">
        <v>491.77296785921931</v>
      </c>
      <c r="F44" s="8"/>
    </row>
    <row r="45" spans="1:12" x14ac:dyDescent="0.25">
      <c r="A45" s="244"/>
      <c r="B45" s="8"/>
      <c r="C45" s="8"/>
      <c r="D45" s="8"/>
      <c r="E45" s="8"/>
      <c r="F45" s="8"/>
    </row>
    <row r="46" spans="1:12" ht="15" customHeight="1" x14ac:dyDescent="0.25">
      <c r="A46" s="631" t="s">
        <v>674</v>
      </c>
      <c r="B46" s="631"/>
      <c r="C46" s="631"/>
      <c r="D46" s="631"/>
      <c r="E46" s="631"/>
      <c r="F46" s="631"/>
      <c r="G46" s="631"/>
      <c r="H46" s="631"/>
      <c r="I46" s="631"/>
      <c r="J46" s="631"/>
      <c r="K46" s="631"/>
      <c r="L46" s="631"/>
    </row>
    <row r="47" spans="1:12" x14ac:dyDescent="0.25">
      <c r="A47" s="631"/>
      <c r="B47" s="631"/>
      <c r="C47" s="631"/>
      <c r="D47" s="631"/>
      <c r="E47" s="631"/>
      <c r="F47" s="631"/>
      <c r="G47" s="631"/>
      <c r="H47" s="631"/>
      <c r="I47" s="631"/>
      <c r="J47" s="631"/>
      <c r="K47" s="631"/>
      <c r="L47" s="631"/>
    </row>
    <row r="48" spans="1:12" x14ac:dyDescent="0.25">
      <c r="A48" s="631"/>
      <c r="B48" s="631"/>
      <c r="C48" s="631"/>
      <c r="D48" s="631"/>
      <c r="E48" s="631"/>
      <c r="F48" s="631"/>
      <c r="G48" s="631"/>
      <c r="H48" s="631"/>
      <c r="I48" s="631"/>
      <c r="J48" s="631"/>
      <c r="K48" s="631"/>
      <c r="L48" s="631"/>
    </row>
    <row r="49" spans="1:12" x14ac:dyDescent="0.25">
      <c r="A49" s="631"/>
      <c r="B49" s="631"/>
      <c r="C49" s="631"/>
      <c r="D49" s="631"/>
      <c r="E49" s="631"/>
      <c r="F49" s="631"/>
      <c r="G49" s="631"/>
      <c r="H49" s="631"/>
      <c r="I49" s="631"/>
      <c r="J49" s="631"/>
      <c r="K49" s="631"/>
      <c r="L49" s="631"/>
    </row>
  </sheetData>
  <mergeCells count="1">
    <mergeCell ref="A46:L49"/>
  </mergeCells>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heetViews>
  <sheetFormatPr baseColWidth="10" defaultRowHeight="15" x14ac:dyDescent="0.25"/>
  <cols>
    <col min="1" max="1" width="56.28515625" customWidth="1"/>
    <col min="2" max="13" width="13.7109375" customWidth="1"/>
  </cols>
  <sheetData>
    <row r="1" spans="1:13" x14ac:dyDescent="0.25">
      <c r="A1" s="5" t="s">
        <v>679</v>
      </c>
    </row>
    <row r="2" spans="1:13" x14ac:dyDescent="0.25">
      <c r="A2" s="8" t="s">
        <v>405</v>
      </c>
    </row>
    <row r="4" spans="1:13" s="323" customFormat="1" x14ac:dyDescent="0.25">
      <c r="A4" s="795"/>
      <c r="B4" s="660" t="s">
        <v>685</v>
      </c>
      <c r="C4" s="674"/>
      <c r="D4" s="639"/>
      <c r="E4" s="640" t="s">
        <v>125</v>
      </c>
      <c r="F4" s="638"/>
      <c r="G4" s="639"/>
      <c r="H4" s="640" t="s">
        <v>703</v>
      </c>
      <c r="I4" s="638"/>
      <c r="J4" s="639"/>
      <c r="K4" s="640" t="s">
        <v>704</v>
      </c>
      <c r="L4" s="638"/>
      <c r="M4" s="639"/>
    </row>
    <row r="5" spans="1:13" x14ac:dyDescent="0.25">
      <c r="A5" s="796"/>
      <c r="B5" s="431" t="s">
        <v>396</v>
      </c>
      <c r="C5" s="246" t="s">
        <v>677</v>
      </c>
      <c r="D5" s="246" t="s">
        <v>137</v>
      </c>
      <c r="E5" s="246" t="s">
        <v>396</v>
      </c>
      <c r="F5" s="531" t="s">
        <v>677</v>
      </c>
      <c r="G5" s="246" t="s">
        <v>137</v>
      </c>
      <c r="H5" s="246" t="s">
        <v>396</v>
      </c>
      <c r="I5" s="531" t="s">
        <v>677</v>
      </c>
      <c r="J5" s="246" t="s">
        <v>137</v>
      </c>
      <c r="K5" s="246" t="s">
        <v>396</v>
      </c>
      <c r="L5" s="531" t="s">
        <v>677</v>
      </c>
      <c r="M5" s="246" t="s">
        <v>137</v>
      </c>
    </row>
    <row r="6" spans="1:13" x14ac:dyDescent="0.25">
      <c r="A6" s="797"/>
      <c r="B6" s="432" t="s">
        <v>397</v>
      </c>
      <c r="C6" s="248" t="s">
        <v>398</v>
      </c>
      <c r="D6" s="247" t="s">
        <v>398</v>
      </c>
      <c r="E6" s="248" t="s">
        <v>397</v>
      </c>
      <c r="F6" s="526" t="s">
        <v>398</v>
      </c>
      <c r="G6" s="247" t="s">
        <v>398</v>
      </c>
      <c r="H6" s="248" t="s">
        <v>397</v>
      </c>
      <c r="I6" s="526" t="s">
        <v>398</v>
      </c>
      <c r="J6" s="247" t="s">
        <v>398</v>
      </c>
      <c r="K6" s="248" t="s">
        <v>397</v>
      </c>
      <c r="L6" s="526" t="s">
        <v>398</v>
      </c>
      <c r="M6" s="247" t="s">
        <v>398</v>
      </c>
    </row>
    <row r="7" spans="1:13" x14ac:dyDescent="0.25">
      <c r="A7" s="527" t="s">
        <v>402</v>
      </c>
      <c r="B7" s="532">
        <v>851.26</v>
      </c>
      <c r="C7" s="547">
        <v>782.74</v>
      </c>
      <c r="D7" s="542">
        <v>728.85</v>
      </c>
      <c r="E7" s="547">
        <v>16.1999</v>
      </c>
      <c r="F7" s="534">
        <v>33.784700000000001</v>
      </c>
      <c r="G7" s="535">
        <v>111.06913</v>
      </c>
      <c r="H7" s="547">
        <v>52.546999999999997</v>
      </c>
      <c r="I7" s="534">
        <v>23.169</v>
      </c>
      <c r="J7" s="535">
        <v>6.5620000000000003</v>
      </c>
      <c r="K7" s="547" t="s">
        <v>720</v>
      </c>
      <c r="L7" s="534" t="s">
        <v>720</v>
      </c>
      <c r="M7" s="535">
        <v>8.7199999999999994E-11</v>
      </c>
    </row>
    <row r="8" spans="1:13" x14ac:dyDescent="0.25">
      <c r="A8" s="258" t="s">
        <v>394</v>
      </c>
      <c r="B8" s="533" t="s">
        <v>690</v>
      </c>
      <c r="C8" s="546" t="s">
        <v>691</v>
      </c>
      <c r="D8" s="181">
        <v>1.48</v>
      </c>
      <c r="E8" s="546">
        <v>0.65285000000000004</v>
      </c>
      <c r="F8" s="536">
        <v>1.4547399999999999</v>
      </c>
      <c r="G8" s="180">
        <v>4.1874200000000004</v>
      </c>
      <c r="H8" s="549" t="s">
        <v>706</v>
      </c>
      <c r="I8" s="536" t="s">
        <v>710</v>
      </c>
      <c r="J8" s="180">
        <v>0.35399999999999998</v>
      </c>
      <c r="K8" s="546">
        <v>0.45140000000000002</v>
      </c>
      <c r="L8" s="536">
        <v>2.9200000000000002E-5</v>
      </c>
      <c r="M8" s="180">
        <v>0.72353999999999996</v>
      </c>
    </row>
    <row r="9" spans="1:13" x14ac:dyDescent="0.25">
      <c r="A9" s="258" t="s">
        <v>399</v>
      </c>
      <c r="B9" s="533">
        <v>0.49</v>
      </c>
      <c r="C9" s="543" t="s">
        <v>692</v>
      </c>
      <c r="D9" s="183">
        <v>7.03</v>
      </c>
      <c r="E9" s="543">
        <v>1.0774600000000001</v>
      </c>
      <c r="F9" s="537">
        <v>4.1233599999999999</v>
      </c>
      <c r="G9" s="178">
        <v>9.0115099999999995</v>
      </c>
      <c r="H9" s="543">
        <v>0.45800000000000002</v>
      </c>
      <c r="I9" s="537" t="s">
        <v>711</v>
      </c>
      <c r="J9" s="178">
        <v>0.78</v>
      </c>
      <c r="K9" s="543">
        <v>0.6472</v>
      </c>
      <c r="L9" s="537">
        <v>1.1400000000000001E-4</v>
      </c>
      <c r="M9" s="178">
        <v>0.43545</v>
      </c>
    </row>
    <row r="10" spans="1:13" ht="15" customHeight="1" x14ac:dyDescent="0.25">
      <c r="A10" s="258" t="s">
        <v>400</v>
      </c>
      <c r="B10" s="533">
        <v>0.01</v>
      </c>
      <c r="C10" s="543">
        <v>0.75</v>
      </c>
      <c r="D10" s="183" t="s">
        <v>696</v>
      </c>
      <c r="E10" s="543">
        <v>5.4620000000000002E-2</v>
      </c>
      <c r="F10" s="537">
        <v>0.18769</v>
      </c>
      <c r="G10" s="178">
        <v>0.35759000000000002</v>
      </c>
      <c r="H10" s="543">
        <v>0.27</v>
      </c>
      <c r="I10" s="537">
        <v>3.984</v>
      </c>
      <c r="J10" s="178" t="s">
        <v>690</v>
      </c>
      <c r="K10" s="543">
        <v>0.78680000000000005</v>
      </c>
      <c r="L10" s="537">
        <v>6.9499999999999995E-5</v>
      </c>
      <c r="M10" s="178">
        <v>0.62143000000000004</v>
      </c>
    </row>
    <row r="11" spans="1:13" ht="15" customHeight="1" x14ac:dyDescent="0.25">
      <c r="A11" s="258" t="s">
        <v>702</v>
      </c>
      <c r="B11" s="533"/>
      <c r="C11" s="543"/>
      <c r="D11" s="543"/>
      <c r="E11" s="543"/>
      <c r="F11" s="537"/>
      <c r="G11" s="538"/>
      <c r="H11" s="548"/>
      <c r="I11" s="537"/>
      <c r="J11" s="538"/>
      <c r="K11" s="543"/>
      <c r="L11" s="537"/>
      <c r="M11" s="538"/>
    </row>
    <row r="12" spans="1:13" x14ac:dyDescent="0.25">
      <c r="A12" s="530" t="s">
        <v>51</v>
      </c>
      <c r="B12" s="533" t="s">
        <v>686</v>
      </c>
      <c r="C12" s="543">
        <v>16.98</v>
      </c>
      <c r="D12" s="543" t="s">
        <v>697</v>
      </c>
      <c r="E12" s="543">
        <v>1.8654500000000001</v>
      </c>
      <c r="F12" s="537">
        <v>2.3942399999999999</v>
      </c>
      <c r="G12" s="538">
        <v>2.9549500000000002</v>
      </c>
      <c r="H12" s="548" t="s">
        <v>707</v>
      </c>
      <c r="I12" s="537">
        <v>7.093</v>
      </c>
      <c r="J12" s="538" t="s">
        <v>715</v>
      </c>
      <c r="K12" s="543">
        <v>8.4000000000000004E-16</v>
      </c>
      <c r="L12" s="537">
        <v>1.6900000000000001E-12</v>
      </c>
      <c r="M12" s="538">
        <v>4.3800000000000004E-6</v>
      </c>
    </row>
    <row r="13" spans="1:13" x14ac:dyDescent="0.25">
      <c r="A13" s="530" t="s">
        <v>680</v>
      </c>
      <c r="B13" s="533" t="s">
        <v>687</v>
      </c>
      <c r="C13" s="543">
        <v>31.94</v>
      </c>
      <c r="D13" s="543" t="s">
        <v>698</v>
      </c>
      <c r="E13" s="543">
        <v>2.27522</v>
      </c>
      <c r="F13" s="537">
        <v>2.8844400000000001</v>
      </c>
      <c r="G13" s="538">
        <v>5.0191400000000002</v>
      </c>
      <c r="H13" s="548" t="s">
        <v>708</v>
      </c>
      <c r="I13" s="537">
        <v>11.071999999999999</v>
      </c>
      <c r="J13" s="538" t="s">
        <v>716</v>
      </c>
      <c r="K13" s="543" t="s">
        <v>720</v>
      </c>
      <c r="L13" s="537" t="s">
        <v>720</v>
      </c>
      <c r="M13" s="538">
        <v>1.009E-2</v>
      </c>
    </row>
    <row r="14" spans="1:13" x14ac:dyDescent="0.25">
      <c r="A14" s="258" t="s">
        <v>681</v>
      </c>
      <c r="B14" s="533">
        <v>0.13</v>
      </c>
      <c r="C14" s="543">
        <v>0.36</v>
      </c>
      <c r="D14" s="543" t="s">
        <v>699</v>
      </c>
      <c r="E14" s="543">
        <v>8.4570000000000006E-2</v>
      </c>
      <c r="F14" s="537">
        <v>6.3219999999999998E-2</v>
      </c>
      <c r="G14" s="538">
        <v>4.8370000000000003E-2</v>
      </c>
      <c r="H14" s="543">
        <v>1.5940000000000001</v>
      </c>
      <c r="I14" s="537">
        <v>5.6539999999999999</v>
      </c>
      <c r="J14" s="538" t="s">
        <v>717</v>
      </c>
      <c r="K14" s="543">
        <v>0.111</v>
      </c>
      <c r="L14" s="537">
        <v>1.74E-8</v>
      </c>
      <c r="M14" s="538">
        <v>1.2999999999999999E-4</v>
      </c>
    </row>
    <row r="15" spans="1:13" ht="15" customHeight="1" x14ac:dyDescent="0.25">
      <c r="A15" s="258" t="s">
        <v>682</v>
      </c>
      <c r="B15" s="533" t="s">
        <v>688</v>
      </c>
      <c r="C15" s="543" t="s">
        <v>693</v>
      </c>
      <c r="D15" s="543" t="s">
        <v>700</v>
      </c>
      <c r="E15" s="543">
        <v>0.10290000000000001</v>
      </c>
      <c r="F15" s="537">
        <v>0.13311999999999999</v>
      </c>
      <c r="G15" s="538">
        <v>0.2868</v>
      </c>
      <c r="H15" s="548" t="s">
        <v>709</v>
      </c>
      <c r="I15" s="537" t="s">
        <v>712</v>
      </c>
      <c r="J15" s="538" t="s">
        <v>718</v>
      </c>
      <c r="K15" s="543" t="s">
        <v>720</v>
      </c>
      <c r="L15" s="537" t="s">
        <v>720</v>
      </c>
      <c r="M15" s="538">
        <v>1.49E-7</v>
      </c>
    </row>
    <row r="16" spans="1:13" ht="15" customHeight="1" x14ac:dyDescent="0.25">
      <c r="A16" s="258" t="s">
        <v>683</v>
      </c>
      <c r="B16" s="533">
        <v>4.0285000000000002</v>
      </c>
      <c r="C16" s="543" t="s">
        <v>694</v>
      </c>
      <c r="D16" s="543" t="s">
        <v>701</v>
      </c>
      <c r="E16" s="543">
        <v>0.75346999999999997</v>
      </c>
      <c r="F16" s="537">
        <v>0.93813000000000002</v>
      </c>
      <c r="G16" s="538">
        <v>1.86755</v>
      </c>
      <c r="H16" s="543">
        <v>5.3470000000000004</v>
      </c>
      <c r="I16" s="537" t="s">
        <v>713</v>
      </c>
      <c r="J16" s="538" t="s">
        <v>719</v>
      </c>
      <c r="K16" s="543">
        <v>9.3999999999999995E-8</v>
      </c>
      <c r="L16" s="537">
        <v>4.5069999999999997E-3</v>
      </c>
      <c r="M16" s="538">
        <v>0.23877000000000001</v>
      </c>
    </row>
    <row r="17" spans="1:13" ht="15" customHeight="1" x14ac:dyDescent="0.25">
      <c r="A17" s="258" t="s">
        <v>684</v>
      </c>
      <c r="B17" s="533" t="s">
        <v>689</v>
      </c>
      <c r="C17" s="543" t="s">
        <v>695</v>
      </c>
      <c r="D17" s="543">
        <v>0.85</v>
      </c>
      <c r="E17" s="543">
        <v>0.56986000000000003</v>
      </c>
      <c r="F17" s="537">
        <v>0.69404999999999994</v>
      </c>
      <c r="G17" s="538">
        <v>1.41391</v>
      </c>
      <c r="H17" s="548" t="s">
        <v>705</v>
      </c>
      <c r="I17" s="537" t="s">
        <v>714</v>
      </c>
      <c r="J17" s="538">
        <v>0.59799999999999998</v>
      </c>
      <c r="K17" s="543">
        <v>1.21E-2</v>
      </c>
      <c r="L17" s="537">
        <v>9.0100000000000001E-6</v>
      </c>
      <c r="M17" s="538">
        <v>0.55017000000000005</v>
      </c>
    </row>
    <row r="18" spans="1:13" x14ac:dyDescent="0.25">
      <c r="A18" s="261" t="s">
        <v>403</v>
      </c>
      <c r="B18" s="540">
        <v>4572</v>
      </c>
      <c r="C18" s="544">
        <v>2546</v>
      </c>
      <c r="D18" s="544">
        <v>958</v>
      </c>
      <c r="E18" s="546"/>
      <c r="F18" s="528"/>
      <c r="G18" s="529"/>
      <c r="H18" s="546"/>
      <c r="I18" s="536"/>
      <c r="J18" s="539"/>
      <c r="K18" s="546"/>
      <c r="L18" s="528"/>
      <c r="M18" s="529"/>
    </row>
    <row r="19" spans="1:13" x14ac:dyDescent="0.25">
      <c r="A19" s="262" t="s">
        <v>404</v>
      </c>
      <c r="B19" s="541">
        <v>0.36599999999999999</v>
      </c>
      <c r="C19" s="545">
        <v>0.55900000000000005</v>
      </c>
      <c r="D19" s="545">
        <v>0.313</v>
      </c>
      <c r="E19" s="547"/>
      <c r="F19" s="259"/>
      <c r="G19" s="260"/>
      <c r="H19" s="547"/>
      <c r="I19" s="259"/>
      <c r="J19" s="260"/>
      <c r="K19" s="547"/>
      <c r="L19" s="259"/>
      <c r="M19" s="260"/>
    </row>
    <row r="21" spans="1:13" x14ac:dyDescent="0.25">
      <c r="A21" s="324" t="s">
        <v>721</v>
      </c>
    </row>
  </sheetData>
  <mergeCells count="5">
    <mergeCell ref="K4:M4"/>
    <mergeCell ref="B4:D4"/>
    <mergeCell ref="A4:A6"/>
    <mergeCell ref="E4:G4"/>
    <mergeCell ref="H4:J4"/>
  </mergeCells>
  <pageMargins left="0.7" right="0.7" top="0.78740157499999996" bottom="0.78740157499999996" header="0.3" footer="0.3"/>
  <pageSetup paperSize="9" orientation="portrait"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heetViews>
  <sheetFormatPr baseColWidth="10" defaultRowHeight="15" x14ac:dyDescent="0.25"/>
  <cols>
    <col min="9" max="9" width="12.7109375" customWidth="1"/>
  </cols>
  <sheetData>
    <row r="1" spans="1:10" x14ac:dyDescent="0.25">
      <c r="A1" s="5" t="s">
        <v>722</v>
      </c>
    </row>
    <row r="2" spans="1:10" x14ac:dyDescent="0.25">
      <c r="A2" s="8" t="s">
        <v>723</v>
      </c>
    </row>
    <row r="3" spans="1:10" x14ac:dyDescent="0.25">
      <c r="A3" s="5"/>
    </row>
    <row r="4" spans="1:10" x14ac:dyDescent="0.25">
      <c r="A4" s="240" t="s">
        <v>803</v>
      </c>
      <c r="J4" s="609" t="s">
        <v>804</v>
      </c>
    </row>
  </sheetData>
  <hyperlinks>
    <hyperlink ref="J4" r:id="rId1"/>
  </hyperlinks>
  <pageMargins left="0.7" right="0.7" top="0.78740157499999996" bottom="0.78740157499999996"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heetViews>
  <sheetFormatPr baseColWidth="10" defaultRowHeight="15" x14ac:dyDescent="0.25"/>
  <cols>
    <col min="1" max="1" width="32.28515625" customWidth="1"/>
  </cols>
  <sheetData>
    <row r="1" spans="1:4" x14ac:dyDescent="0.25">
      <c r="A1" s="5" t="s">
        <v>461</v>
      </c>
    </row>
    <row r="2" spans="1:4" x14ac:dyDescent="0.25">
      <c r="A2" s="8" t="s">
        <v>263</v>
      </c>
    </row>
    <row r="4" spans="1:4" x14ac:dyDescent="0.25">
      <c r="A4" s="648" t="s">
        <v>264</v>
      </c>
      <c r="B4" s="649"/>
      <c r="C4" s="649"/>
      <c r="D4" s="650"/>
    </row>
    <row r="5" spans="1:4" x14ac:dyDescent="0.25">
      <c r="A5" s="652" t="s">
        <v>262</v>
      </c>
      <c r="B5" s="654" t="s">
        <v>460</v>
      </c>
      <c r="C5" s="655"/>
      <c r="D5" s="656"/>
    </row>
    <row r="6" spans="1:4" x14ac:dyDescent="0.25">
      <c r="A6" s="653"/>
      <c r="B6" s="34" t="s">
        <v>202</v>
      </c>
      <c r="C6" s="31" t="s">
        <v>14</v>
      </c>
      <c r="D6" s="32" t="s">
        <v>13</v>
      </c>
    </row>
    <row r="7" spans="1:4" x14ac:dyDescent="0.25">
      <c r="A7" s="253">
        <v>2006</v>
      </c>
      <c r="B7" s="10">
        <v>85.623162599169262</v>
      </c>
      <c r="C7" s="11">
        <v>84.692331317569611</v>
      </c>
      <c r="D7" s="36">
        <v>86.525813442295402</v>
      </c>
    </row>
    <row r="8" spans="1:4" x14ac:dyDescent="0.25">
      <c r="A8" s="255">
        <v>2007</v>
      </c>
      <c r="B8" s="13">
        <v>84.000388929207929</v>
      </c>
      <c r="C8" s="14">
        <v>82.50763552767566</v>
      </c>
      <c r="D8" s="23">
        <v>85.459278325901977</v>
      </c>
    </row>
    <row r="9" spans="1:4" x14ac:dyDescent="0.25">
      <c r="A9" s="255">
        <v>2008</v>
      </c>
      <c r="B9" s="13">
        <v>84.420483267870566</v>
      </c>
      <c r="C9" s="14">
        <v>84.057895604305727</v>
      </c>
      <c r="D9" s="23">
        <v>84.776253975963684</v>
      </c>
    </row>
    <row r="10" spans="1:4" x14ac:dyDescent="0.25">
      <c r="A10" s="255">
        <v>2009</v>
      </c>
      <c r="B10" s="13">
        <v>85.834632140505605</v>
      </c>
      <c r="C10" s="14">
        <v>85.67117306182638</v>
      </c>
      <c r="D10" s="23">
        <v>85.994001387507453</v>
      </c>
    </row>
    <row r="11" spans="1:4" x14ac:dyDescent="0.25">
      <c r="A11" s="255">
        <v>2010</v>
      </c>
      <c r="B11" s="13">
        <v>85.541039058698288</v>
      </c>
      <c r="C11" s="14">
        <v>84.997273142701985</v>
      </c>
      <c r="D11" s="23">
        <v>86.073318548268546</v>
      </c>
    </row>
    <row r="12" spans="1:4" x14ac:dyDescent="0.25">
      <c r="A12" s="255">
        <v>2011</v>
      </c>
      <c r="B12" s="13">
        <v>85.247027115600901</v>
      </c>
      <c r="C12" s="14">
        <v>83.817145913230448</v>
      </c>
      <c r="D12" s="23">
        <v>86.64836023160592</v>
      </c>
    </row>
    <row r="13" spans="1:4" x14ac:dyDescent="0.25">
      <c r="A13" s="255">
        <v>2012</v>
      </c>
      <c r="B13" s="13">
        <v>86.373842860883258</v>
      </c>
      <c r="C13" s="14">
        <v>85.694577148909005</v>
      </c>
      <c r="D13" s="23">
        <v>87.046336222616134</v>
      </c>
    </row>
    <row r="14" spans="1:4" x14ac:dyDescent="0.25">
      <c r="A14" s="255">
        <v>2013</v>
      </c>
      <c r="B14" s="13">
        <v>87.214636499359798</v>
      </c>
      <c r="C14" s="14">
        <v>87.091450427045132</v>
      </c>
      <c r="D14" s="23">
        <v>87.337343759521474</v>
      </c>
    </row>
    <row r="15" spans="1:4" x14ac:dyDescent="0.25">
      <c r="A15" s="255">
        <v>2014</v>
      </c>
      <c r="B15" s="13">
        <v>89.590212935373955</v>
      </c>
      <c r="C15" s="14">
        <v>89.53218269827326</v>
      </c>
      <c r="D15" s="23">
        <v>89.647920965033137</v>
      </c>
    </row>
    <row r="16" spans="1:4" x14ac:dyDescent="0.25">
      <c r="A16" s="255">
        <v>2015</v>
      </c>
      <c r="B16" s="13">
        <v>88.69938721167847</v>
      </c>
      <c r="C16" s="14">
        <v>88.03349943233971</v>
      </c>
      <c r="D16" s="23">
        <v>89.370209413343645</v>
      </c>
    </row>
    <row r="17" spans="1:8" x14ac:dyDescent="0.25">
      <c r="A17" s="254">
        <v>2016</v>
      </c>
      <c r="B17" s="15">
        <v>89.5</v>
      </c>
      <c r="C17" s="16">
        <v>88.03349943233971</v>
      </c>
      <c r="D17" s="26">
        <v>91.1</v>
      </c>
    </row>
    <row r="18" spans="1:8" x14ac:dyDescent="0.25">
      <c r="A18" s="21"/>
      <c r="B18" s="14"/>
      <c r="C18" s="14"/>
      <c r="D18" s="14"/>
    </row>
    <row r="19" spans="1:8" x14ac:dyDescent="0.25">
      <c r="A19" s="651" t="s">
        <v>464</v>
      </c>
      <c r="B19" s="651"/>
      <c r="C19" s="651"/>
      <c r="D19" s="651"/>
      <c r="E19" s="651"/>
      <c r="F19" s="651"/>
      <c r="G19" s="651"/>
      <c r="H19" s="651"/>
    </row>
    <row r="20" spans="1:8" x14ac:dyDescent="0.25">
      <c r="A20" s="651"/>
      <c r="B20" s="651"/>
      <c r="C20" s="651"/>
      <c r="D20" s="651"/>
      <c r="E20" s="651"/>
      <c r="F20" s="651"/>
      <c r="G20" s="651"/>
      <c r="H20" s="651"/>
    </row>
    <row r="21" spans="1:8" x14ac:dyDescent="0.25">
      <c r="A21" s="651"/>
      <c r="B21" s="651"/>
      <c r="C21" s="651"/>
      <c r="D21" s="651"/>
      <c r="E21" s="651"/>
      <c r="F21" s="651"/>
      <c r="G21" s="651"/>
      <c r="H21" s="651"/>
    </row>
    <row r="22" spans="1:8" x14ac:dyDescent="0.25">
      <c r="A22" s="21"/>
      <c r="B22" s="14"/>
      <c r="C22" s="14"/>
      <c r="D22" s="14"/>
    </row>
    <row r="23" spans="1:8" x14ac:dyDescent="0.25">
      <c r="A23" s="21"/>
      <c r="B23" s="14"/>
      <c r="C23" s="14"/>
      <c r="D23" s="14"/>
    </row>
    <row r="24" spans="1:8" x14ac:dyDescent="0.25">
      <c r="A24" s="5" t="s">
        <v>462</v>
      </c>
      <c r="B24" s="14"/>
      <c r="C24" s="14"/>
      <c r="D24" s="14"/>
    </row>
    <row r="25" spans="1:8" x14ac:dyDescent="0.25">
      <c r="A25" s="8" t="s">
        <v>263</v>
      </c>
      <c r="B25" s="14"/>
      <c r="C25" s="14"/>
      <c r="D25" s="14"/>
    </row>
    <row r="27" spans="1:8" x14ac:dyDescent="0.25">
      <c r="A27" s="648" t="s">
        <v>265</v>
      </c>
      <c r="B27" s="649"/>
      <c r="C27" s="649"/>
      <c r="D27" s="649"/>
      <c r="E27" s="649"/>
      <c r="F27" s="649"/>
      <c r="G27" s="650"/>
    </row>
    <row r="28" spans="1:8" x14ac:dyDescent="0.25">
      <c r="A28" s="657" t="s">
        <v>265</v>
      </c>
      <c r="B28" s="627" t="s">
        <v>273</v>
      </c>
      <c r="C28" s="628"/>
      <c r="D28" s="629"/>
      <c r="E28" s="627" t="s">
        <v>272</v>
      </c>
      <c r="F28" s="628"/>
      <c r="G28" s="629"/>
    </row>
    <row r="29" spans="1:8" x14ac:dyDescent="0.25">
      <c r="A29" s="658" t="s">
        <v>266</v>
      </c>
      <c r="B29" s="255" t="s">
        <v>202</v>
      </c>
      <c r="C29" s="21" t="s">
        <v>14</v>
      </c>
      <c r="D29" s="22" t="s">
        <v>13</v>
      </c>
      <c r="E29" s="187" t="s">
        <v>202</v>
      </c>
      <c r="F29" s="19" t="s">
        <v>14</v>
      </c>
      <c r="G29" s="35" t="s">
        <v>13</v>
      </c>
    </row>
    <row r="30" spans="1:8" s="76" customFormat="1" x14ac:dyDescent="0.25">
      <c r="A30" s="202" t="s">
        <v>202</v>
      </c>
      <c r="B30" s="316">
        <v>100</v>
      </c>
      <c r="C30" s="317">
        <v>100</v>
      </c>
      <c r="D30" s="318">
        <v>100</v>
      </c>
      <c r="E30" s="203">
        <v>552980</v>
      </c>
      <c r="F30" s="204">
        <v>284219</v>
      </c>
      <c r="G30" s="205">
        <v>268761</v>
      </c>
    </row>
    <row r="31" spans="1:8" s="76" customFormat="1" ht="15" customHeight="1" x14ac:dyDescent="0.25">
      <c r="A31" s="196" t="s">
        <v>266</v>
      </c>
      <c r="B31" s="215">
        <f t="shared" ref="B31:B36" si="0">E31/$E$30*100</f>
        <v>18.364316973489096</v>
      </c>
      <c r="C31" s="197">
        <f t="shared" ref="C31:C36" si="1">F31/$F$30*100</f>
        <v>20.804731562633037</v>
      </c>
      <c r="D31" s="198">
        <f t="shared" ref="D31:D36" si="2">G31/$G$30*100</f>
        <v>15.783540022547914</v>
      </c>
      <c r="E31" s="206">
        <v>101551</v>
      </c>
      <c r="F31" s="207">
        <v>59131</v>
      </c>
      <c r="G31" s="208">
        <v>42420</v>
      </c>
    </row>
    <row r="32" spans="1:8" s="76" customFormat="1" ht="15" customHeight="1" x14ac:dyDescent="0.25">
      <c r="A32" s="196" t="s">
        <v>267</v>
      </c>
      <c r="B32" s="215">
        <f t="shared" si="0"/>
        <v>29.158739918261055</v>
      </c>
      <c r="C32" s="197">
        <f t="shared" si="1"/>
        <v>35.037418328823897</v>
      </c>
      <c r="D32" s="198">
        <f t="shared" si="2"/>
        <v>22.941944701798253</v>
      </c>
      <c r="E32" s="206">
        <v>161242</v>
      </c>
      <c r="F32" s="207">
        <v>99583</v>
      </c>
      <c r="G32" s="208">
        <v>61659</v>
      </c>
    </row>
    <row r="33" spans="1:8" s="76" customFormat="1" ht="15" customHeight="1" x14ac:dyDescent="0.25">
      <c r="A33" s="196" t="s">
        <v>268</v>
      </c>
      <c r="B33" s="215">
        <f t="shared" si="0"/>
        <v>9.9690766392997947</v>
      </c>
      <c r="C33" s="197">
        <f t="shared" si="1"/>
        <v>8.6739450916370817</v>
      </c>
      <c r="D33" s="198">
        <f t="shared" si="2"/>
        <v>11.338698695123178</v>
      </c>
      <c r="E33" s="206">
        <v>55127</v>
      </c>
      <c r="F33" s="207">
        <v>24653</v>
      </c>
      <c r="G33" s="208">
        <v>30474</v>
      </c>
    </row>
    <row r="34" spans="1:8" s="76" customFormat="1" ht="15" customHeight="1" x14ac:dyDescent="0.25">
      <c r="A34" s="196" t="s">
        <v>269</v>
      </c>
      <c r="B34" s="215">
        <f t="shared" si="0"/>
        <v>19.611559188397408</v>
      </c>
      <c r="C34" s="197">
        <f t="shared" si="1"/>
        <v>16.91231057740686</v>
      </c>
      <c r="D34" s="198">
        <f t="shared" si="2"/>
        <v>22.466057203240052</v>
      </c>
      <c r="E34" s="206">
        <f>105291+3157</f>
        <v>108448</v>
      </c>
      <c r="F34" s="207">
        <f>47387+681</f>
        <v>48068</v>
      </c>
      <c r="G34" s="208">
        <f>57904+2476</f>
        <v>60380</v>
      </c>
    </row>
    <row r="35" spans="1:8" s="76" customFormat="1" ht="15" customHeight="1" x14ac:dyDescent="0.25">
      <c r="A35" s="196" t="s">
        <v>270</v>
      </c>
      <c r="B35" s="215">
        <f t="shared" si="0"/>
        <v>17.088321458280589</v>
      </c>
      <c r="C35" s="197">
        <f t="shared" si="1"/>
        <v>15.214676006882016</v>
      </c>
      <c r="D35" s="198">
        <f t="shared" si="2"/>
        <v>19.069731099378259</v>
      </c>
      <c r="E35" s="206">
        <v>94495</v>
      </c>
      <c r="F35" s="207">
        <v>43243</v>
      </c>
      <c r="G35" s="208">
        <v>51252</v>
      </c>
    </row>
    <row r="36" spans="1:8" s="76" customFormat="1" x14ac:dyDescent="0.25">
      <c r="A36" s="199" t="s">
        <v>271</v>
      </c>
      <c r="B36" s="216">
        <f t="shared" si="0"/>
        <v>5.8079858222720535</v>
      </c>
      <c r="C36" s="200">
        <f t="shared" si="1"/>
        <v>3.3569184326171015</v>
      </c>
      <c r="D36" s="201">
        <f t="shared" si="2"/>
        <v>8.4000282779123463</v>
      </c>
      <c r="E36" s="209">
        <f>30924+1193</f>
        <v>32117</v>
      </c>
      <c r="F36" s="210">
        <f>9021+520</f>
        <v>9541</v>
      </c>
      <c r="G36" s="211">
        <f>673+21903</f>
        <v>22576</v>
      </c>
    </row>
    <row r="38" spans="1:8" x14ac:dyDescent="0.25">
      <c r="A38" s="651" t="s">
        <v>464</v>
      </c>
      <c r="B38" s="651"/>
      <c r="C38" s="651"/>
      <c r="D38" s="651"/>
      <c r="E38" s="651"/>
      <c r="F38" s="651"/>
      <c r="G38" s="651"/>
      <c r="H38" s="651"/>
    </row>
    <row r="39" spans="1:8" x14ac:dyDescent="0.25">
      <c r="A39" s="651"/>
      <c r="B39" s="651"/>
      <c r="C39" s="651"/>
      <c r="D39" s="651"/>
      <c r="E39" s="651"/>
      <c r="F39" s="651"/>
      <c r="G39" s="651"/>
      <c r="H39" s="651"/>
    </row>
    <row r="40" spans="1:8" x14ac:dyDescent="0.25">
      <c r="A40" s="651"/>
      <c r="B40" s="651"/>
      <c r="C40" s="651"/>
      <c r="D40" s="651"/>
      <c r="E40" s="651"/>
      <c r="F40" s="651"/>
      <c r="G40" s="651"/>
      <c r="H40" s="651"/>
    </row>
  </sheetData>
  <mergeCells count="9">
    <mergeCell ref="A4:D4"/>
    <mergeCell ref="A19:H21"/>
    <mergeCell ref="A38:H40"/>
    <mergeCell ref="A5:A6"/>
    <mergeCell ref="B5:D5"/>
    <mergeCell ref="A28:A29"/>
    <mergeCell ref="E28:G28"/>
    <mergeCell ref="B28:D28"/>
    <mergeCell ref="A27:G27"/>
  </mergeCells>
  <pageMargins left="0.7" right="0.7" top="0.78740157499999996" bottom="0.78740157499999996" header="0.3" footer="0.3"/>
  <pageSetup paperSize="9" orientation="portrait" verticalDpi="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heetViews>
  <sheetFormatPr baseColWidth="10" defaultRowHeight="15" x14ac:dyDescent="0.25"/>
  <cols>
    <col min="9" max="9" width="13" customWidth="1"/>
  </cols>
  <sheetData>
    <row r="1" spans="1:10" x14ac:dyDescent="0.25">
      <c r="A1" s="5" t="s">
        <v>724</v>
      </c>
    </row>
    <row r="2" spans="1:10" x14ac:dyDescent="0.25">
      <c r="A2" s="8" t="s">
        <v>725</v>
      </c>
    </row>
    <row r="4" spans="1:10" x14ac:dyDescent="0.25">
      <c r="A4" s="240" t="s">
        <v>805</v>
      </c>
      <c r="J4" s="609" t="s">
        <v>806</v>
      </c>
    </row>
  </sheetData>
  <hyperlinks>
    <hyperlink ref="J4" r:id="rId1"/>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heetViews>
  <sheetFormatPr baseColWidth="10" defaultRowHeight="15" x14ac:dyDescent="0.25"/>
  <cols>
    <col min="1" max="1" width="16.7109375" customWidth="1"/>
    <col min="2" max="3" width="15.7109375" customWidth="1"/>
  </cols>
  <sheetData>
    <row r="1" spans="1:3" x14ac:dyDescent="0.25">
      <c r="A1" s="5" t="s">
        <v>463</v>
      </c>
    </row>
    <row r="2" spans="1:3" x14ac:dyDescent="0.25">
      <c r="A2" s="8" t="s">
        <v>274</v>
      </c>
    </row>
    <row r="4" spans="1:3" x14ac:dyDescent="0.25">
      <c r="A4" s="41"/>
      <c r="B4" s="627" t="s">
        <v>284</v>
      </c>
      <c r="C4" s="629"/>
    </row>
    <row r="5" spans="1:3" x14ac:dyDescent="0.25">
      <c r="A5" s="33"/>
      <c r="B5" s="256">
        <v>2016</v>
      </c>
      <c r="C5" s="257">
        <v>2006</v>
      </c>
    </row>
    <row r="6" spans="1:3" x14ac:dyDescent="0.25">
      <c r="A6" s="184" t="s">
        <v>185</v>
      </c>
      <c r="B6" s="314">
        <v>96.3</v>
      </c>
      <c r="C6" s="319">
        <v>94.6</v>
      </c>
    </row>
    <row r="7" spans="1:3" x14ac:dyDescent="0.25">
      <c r="A7" s="186" t="s">
        <v>166</v>
      </c>
      <c r="B7" s="147">
        <v>93.6</v>
      </c>
      <c r="C7" s="47">
        <v>85.7</v>
      </c>
    </row>
    <row r="8" spans="1:3" x14ac:dyDescent="0.25">
      <c r="A8" s="186" t="s">
        <v>184</v>
      </c>
      <c r="B8" s="147">
        <v>91.7</v>
      </c>
      <c r="C8" s="47">
        <v>87.4</v>
      </c>
    </row>
    <row r="9" spans="1:3" x14ac:dyDescent="0.25">
      <c r="A9" s="186" t="s">
        <v>275</v>
      </c>
      <c r="B9" s="147">
        <v>91.2</v>
      </c>
      <c r="C9" s="47">
        <v>83.7</v>
      </c>
    </row>
    <row r="10" spans="1:3" x14ac:dyDescent="0.25">
      <c r="A10" s="186" t="s">
        <v>192</v>
      </c>
      <c r="B10" s="147">
        <v>91.2</v>
      </c>
      <c r="C10" s="47">
        <v>81.400000000000006</v>
      </c>
    </row>
    <row r="11" spans="1:3" x14ac:dyDescent="0.25">
      <c r="A11" s="186" t="s">
        <v>157</v>
      </c>
      <c r="B11" s="147">
        <v>90.9</v>
      </c>
      <c r="C11" s="47">
        <v>89.4</v>
      </c>
    </row>
    <row r="12" spans="1:3" x14ac:dyDescent="0.25">
      <c r="A12" s="186" t="s">
        <v>170</v>
      </c>
      <c r="B12" s="147">
        <v>90.8</v>
      </c>
      <c r="C12" s="47">
        <v>91.7</v>
      </c>
    </row>
    <row r="13" spans="1:3" x14ac:dyDescent="0.25">
      <c r="A13" s="186" t="s">
        <v>276</v>
      </c>
      <c r="B13" s="147">
        <v>90.4</v>
      </c>
      <c r="C13" s="47">
        <v>91.5</v>
      </c>
    </row>
    <row r="14" spans="1:3" x14ac:dyDescent="0.25">
      <c r="A14" s="186" t="s">
        <v>277</v>
      </c>
      <c r="B14" s="147">
        <v>89.6</v>
      </c>
      <c r="C14" s="47">
        <v>91.8</v>
      </c>
    </row>
    <row r="15" spans="1:3" x14ac:dyDescent="0.25">
      <c r="A15" s="186" t="s">
        <v>33</v>
      </c>
      <c r="B15" s="147">
        <v>89.5</v>
      </c>
      <c r="C15" s="47">
        <v>85.6</v>
      </c>
    </row>
    <row r="16" spans="1:3" x14ac:dyDescent="0.25">
      <c r="A16" s="186" t="s">
        <v>164</v>
      </c>
      <c r="B16" s="147">
        <v>88.1</v>
      </c>
      <c r="C16" s="47">
        <v>78.099999999999994</v>
      </c>
    </row>
    <row r="17" spans="1:3" x14ac:dyDescent="0.25">
      <c r="A17" s="186" t="s">
        <v>278</v>
      </c>
      <c r="B17" s="147">
        <v>88</v>
      </c>
      <c r="C17" s="47">
        <v>75.8</v>
      </c>
    </row>
    <row r="18" spans="1:3" x14ac:dyDescent="0.25">
      <c r="A18" s="186" t="s">
        <v>175</v>
      </c>
      <c r="B18" s="147">
        <v>87.7</v>
      </c>
      <c r="C18" s="47">
        <v>83</v>
      </c>
    </row>
    <row r="19" spans="1:3" x14ac:dyDescent="0.25">
      <c r="A19" s="186" t="s">
        <v>150</v>
      </c>
      <c r="B19" s="147">
        <v>87.7</v>
      </c>
      <c r="C19" s="47">
        <v>84.7</v>
      </c>
    </row>
    <row r="20" spans="1:3" x14ac:dyDescent="0.25">
      <c r="A20" s="186" t="s">
        <v>176</v>
      </c>
      <c r="B20" s="147">
        <v>86.9</v>
      </c>
      <c r="C20" s="47">
        <v>86.2</v>
      </c>
    </row>
    <row r="21" spans="1:3" x14ac:dyDescent="0.25">
      <c r="A21" s="186" t="s">
        <v>167</v>
      </c>
      <c r="B21" s="147">
        <v>85.3</v>
      </c>
      <c r="C21" s="47">
        <v>82.4</v>
      </c>
    </row>
    <row r="22" spans="1:3" x14ac:dyDescent="0.25">
      <c r="A22" s="186" t="s">
        <v>279</v>
      </c>
      <c r="B22" s="147">
        <v>85.2</v>
      </c>
      <c r="C22" s="47">
        <v>78.8</v>
      </c>
    </row>
    <row r="23" spans="1:3" x14ac:dyDescent="0.25">
      <c r="A23" s="186" t="s">
        <v>280</v>
      </c>
      <c r="B23" s="147">
        <v>85</v>
      </c>
      <c r="C23" s="47">
        <v>80.5</v>
      </c>
    </row>
    <row r="24" spans="1:3" x14ac:dyDescent="0.25">
      <c r="A24" s="186" t="s">
        <v>179</v>
      </c>
      <c r="B24" s="147">
        <v>84.8</v>
      </c>
      <c r="C24" s="47">
        <v>80.099999999999994</v>
      </c>
    </row>
    <row r="25" spans="1:3" x14ac:dyDescent="0.25">
      <c r="A25" s="186" t="s">
        <v>148</v>
      </c>
      <c r="B25" s="147">
        <v>83.8</v>
      </c>
      <c r="C25" s="47">
        <v>82.2</v>
      </c>
    </row>
    <row r="26" spans="1:3" x14ac:dyDescent="0.25">
      <c r="A26" s="186" t="s">
        <v>183</v>
      </c>
      <c r="B26" s="147">
        <v>83.5</v>
      </c>
      <c r="C26" s="47">
        <v>82.9</v>
      </c>
    </row>
    <row r="27" spans="1:3" x14ac:dyDescent="0.25">
      <c r="A27" s="186" t="s">
        <v>281</v>
      </c>
      <c r="B27" s="147">
        <v>83.1</v>
      </c>
      <c r="C27" s="47">
        <v>78.099999999999994</v>
      </c>
    </row>
    <row r="28" spans="1:3" x14ac:dyDescent="0.25">
      <c r="A28" s="186" t="s">
        <v>182</v>
      </c>
      <c r="B28" s="147">
        <v>81</v>
      </c>
      <c r="C28" s="47">
        <v>75.5</v>
      </c>
    </row>
    <row r="29" spans="1:3" x14ac:dyDescent="0.25">
      <c r="A29" s="186" t="s">
        <v>163</v>
      </c>
      <c r="B29" s="147">
        <v>80.5</v>
      </c>
      <c r="C29" s="47">
        <v>74.7</v>
      </c>
    </row>
    <row r="30" spans="1:3" x14ac:dyDescent="0.25">
      <c r="A30" s="186" t="s">
        <v>282</v>
      </c>
      <c r="B30" s="147">
        <v>79.900000000000006</v>
      </c>
      <c r="C30" s="47">
        <v>77.2</v>
      </c>
    </row>
    <row r="31" spans="1:3" x14ac:dyDescent="0.25">
      <c r="A31" s="186" t="s">
        <v>171</v>
      </c>
      <c r="B31" s="147">
        <v>78.099999999999994</v>
      </c>
      <c r="C31" s="47">
        <v>68.599999999999994</v>
      </c>
    </row>
    <row r="32" spans="1:3" x14ac:dyDescent="0.25">
      <c r="A32" s="186" t="s">
        <v>162</v>
      </c>
      <c r="B32" s="147">
        <v>77.7</v>
      </c>
      <c r="C32" s="47">
        <v>71.900000000000006</v>
      </c>
    </row>
    <row r="33" spans="1:9" x14ac:dyDescent="0.25">
      <c r="A33" s="186" t="s">
        <v>91</v>
      </c>
      <c r="B33" s="147">
        <v>77.5</v>
      </c>
      <c r="C33" s="47">
        <v>59.3</v>
      </c>
    </row>
    <row r="34" spans="1:9" x14ac:dyDescent="0.25">
      <c r="A34" s="186" t="s">
        <v>95</v>
      </c>
      <c r="B34" s="147">
        <v>77.5</v>
      </c>
      <c r="C34" s="47">
        <v>49.9</v>
      </c>
    </row>
    <row r="35" spans="1:9" x14ac:dyDescent="0.25">
      <c r="A35" s="186" t="s">
        <v>180</v>
      </c>
      <c r="B35" s="147">
        <v>77</v>
      </c>
      <c r="C35" s="47">
        <v>69.3</v>
      </c>
    </row>
    <row r="36" spans="1:9" x14ac:dyDescent="0.25">
      <c r="A36" s="186" t="s">
        <v>169</v>
      </c>
      <c r="B36" s="147">
        <v>75.400000000000006</v>
      </c>
      <c r="C36" s="47">
        <v>77.400000000000006</v>
      </c>
    </row>
    <row r="37" spans="1:9" x14ac:dyDescent="0.25">
      <c r="A37" s="186" t="s">
        <v>178</v>
      </c>
      <c r="B37" s="147">
        <v>70.900000000000006</v>
      </c>
      <c r="C37" s="47">
        <v>61.8</v>
      </c>
    </row>
    <row r="38" spans="1:9" x14ac:dyDescent="0.25">
      <c r="A38" s="186" t="s">
        <v>187</v>
      </c>
      <c r="B38" s="147">
        <v>65.2</v>
      </c>
      <c r="C38" s="47">
        <v>49.3</v>
      </c>
    </row>
    <row r="39" spans="1:9" x14ac:dyDescent="0.25">
      <c r="A39" s="185" t="s">
        <v>283</v>
      </c>
      <c r="B39" s="148">
        <v>56.1</v>
      </c>
      <c r="C39" s="48">
        <v>46</v>
      </c>
    </row>
    <row r="41" spans="1:9" x14ac:dyDescent="0.25">
      <c r="A41" s="659" t="s">
        <v>465</v>
      </c>
      <c r="B41" s="659"/>
      <c r="C41" s="659"/>
      <c r="D41" s="659"/>
      <c r="E41" s="659"/>
      <c r="F41" s="659"/>
      <c r="G41" s="659"/>
      <c r="H41" s="659"/>
      <c r="I41" s="659"/>
    </row>
    <row r="42" spans="1:9" x14ac:dyDescent="0.25">
      <c r="A42" s="659"/>
      <c r="B42" s="659"/>
      <c r="C42" s="659"/>
      <c r="D42" s="659"/>
      <c r="E42" s="659"/>
      <c r="F42" s="659"/>
      <c r="G42" s="659"/>
      <c r="H42" s="659"/>
      <c r="I42" s="659"/>
    </row>
    <row r="43" spans="1:9" x14ac:dyDescent="0.25">
      <c r="A43" s="659"/>
      <c r="B43" s="659"/>
      <c r="C43" s="659"/>
      <c r="D43" s="659"/>
      <c r="E43" s="659"/>
      <c r="F43" s="659"/>
      <c r="G43" s="659"/>
      <c r="H43" s="659"/>
      <c r="I43" s="659"/>
    </row>
  </sheetData>
  <mergeCells count="2">
    <mergeCell ref="B4:C4"/>
    <mergeCell ref="A41:I4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heetViews>
  <sheetFormatPr baseColWidth="10" defaultRowHeight="15" x14ac:dyDescent="0.25"/>
  <cols>
    <col min="1" max="1" width="15.5703125" customWidth="1"/>
  </cols>
  <sheetData>
    <row r="1" spans="1:21" x14ac:dyDescent="0.25">
      <c r="A1" s="272" t="s">
        <v>466</v>
      </c>
    </row>
    <row r="2" spans="1:21" x14ac:dyDescent="0.25">
      <c r="A2" s="8" t="s">
        <v>467</v>
      </c>
    </row>
    <row r="4" spans="1:21" x14ac:dyDescent="0.25">
      <c r="A4" s="330"/>
      <c r="B4" s="660" t="s">
        <v>471</v>
      </c>
      <c r="C4" s="638"/>
      <c r="D4" s="638"/>
      <c r="E4" s="638"/>
      <c r="F4" s="638"/>
      <c r="G4" s="638"/>
      <c r="H4" s="638"/>
      <c r="I4" s="638"/>
      <c r="J4" s="638"/>
      <c r="K4" s="638"/>
      <c r="L4" s="638"/>
      <c r="M4" s="638"/>
      <c r="N4" s="638"/>
      <c r="O4" s="638"/>
      <c r="P4" s="638"/>
      <c r="Q4" s="638"/>
      <c r="R4" s="638"/>
      <c r="S4" s="638"/>
      <c r="T4" s="638"/>
      <c r="U4" s="639"/>
    </row>
    <row r="5" spans="1:21" x14ac:dyDescent="0.25">
      <c r="A5" s="327" t="s">
        <v>472</v>
      </c>
      <c r="B5" s="327" t="s">
        <v>473</v>
      </c>
      <c r="C5" s="328" t="s">
        <v>474</v>
      </c>
      <c r="D5" s="328">
        <v>1990</v>
      </c>
      <c r="E5" s="328">
        <v>2000</v>
      </c>
      <c r="F5" s="328">
        <v>2001</v>
      </c>
      <c r="G5" s="328">
        <v>2002</v>
      </c>
      <c r="H5" s="328">
        <v>2003</v>
      </c>
      <c r="I5" s="328">
        <v>2004</v>
      </c>
      <c r="J5" s="328">
        <v>2005</v>
      </c>
      <c r="K5" s="328">
        <v>2006</v>
      </c>
      <c r="L5" s="328">
        <v>2007</v>
      </c>
      <c r="M5" s="328">
        <v>2008</v>
      </c>
      <c r="N5" s="328">
        <v>2009</v>
      </c>
      <c r="O5" s="328">
        <v>2010</v>
      </c>
      <c r="P5" s="328">
        <v>2011</v>
      </c>
      <c r="Q5" s="328">
        <v>2012</v>
      </c>
      <c r="R5" s="328">
        <v>2013</v>
      </c>
      <c r="S5" s="322">
        <v>2014</v>
      </c>
      <c r="T5" s="322">
        <v>2015</v>
      </c>
      <c r="U5" s="358">
        <v>2016</v>
      </c>
    </row>
    <row r="6" spans="1:21" x14ac:dyDescent="0.25">
      <c r="A6" s="330" t="s">
        <v>475</v>
      </c>
      <c r="B6" s="340">
        <v>16</v>
      </c>
      <c r="C6" s="341">
        <v>12</v>
      </c>
      <c r="D6" s="341">
        <v>12.362505553087516</v>
      </c>
      <c r="E6" s="341">
        <v>13.705810525061798</v>
      </c>
      <c r="F6" s="341">
        <v>13.240873743127446</v>
      </c>
      <c r="G6" s="341">
        <v>12.000079907307523</v>
      </c>
      <c r="H6" s="341">
        <v>11.866017222927898</v>
      </c>
      <c r="I6" s="341">
        <v>12.183990872515462</v>
      </c>
      <c r="J6" s="341">
        <v>12.360934480237926</v>
      </c>
      <c r="K6" s="341">
        <v>12.928277752398357</v>
      </c>
      <c r="L6" s="341">
        <v>13.535121102162433</v>
      </c>
      <c r="M6" s="341">
        <v>13.888398894572823</v>
      </c>
      <c r="N6" s="341">
        <v>14.619560484222138</v>
      </c>
      <c r="O6" s="341">
        <v>14.616504715769038</v>
      </c>
      <c r="P6" s="341">
        <v>14.235233770921596</v>
      </c>
      <c r="Q6" s="341">
        <v>14.318937515616289</v>
      </c>
      <c r="R6" s="341">
        <v>14.903794210955379</v>
      </c>
      <c r="S6" s="363">
        <v>15.725798388225648</v>
      </c>
      <c r="T6" s="363">
        <v>15.172646384890836</v>
      </c>
      <c r="U6" s="364">
        <v>14.263158410889584</v>
      </c>
    </row>
    <row r="7" spans="1:21" x14ac:dyDescent="0.25">
      <c r="A7" s="334" t="s">
        <v>476</v>
      </c>
      <c r="B7" s="340">
        <v>9</v>
      </c>
      <c r="C7" s="341">
        <v>15</v>
      </c>
      <c r="D7" s="341">
        <v>15.010588267649405</v>
      </c>
      <c r="E7" s="341">
        <v>21.269254212423938</v>
      </c>
      <c r="F7" s="341">
        <v>19.980280590760636</v>
      </c>
      <c r="G7" s="341">
        <v>18.47252438402365</v>
      </c>
      <c r="H7" s="341">
        <v>18.210932839335612</v>
      </c>
      <c r="I7" s="341">
        <v>19.697763618452768</v>
      </c>
      <c r="J7" s="341">
        <v>19.314406681967281</v>
      </c>
      <c r="K7" s="341">
        <v>19.969588401933009</v>
      </c>
      <c r="L7" s="341">
        <v>21.06033736132305</v>
      </c>
      <c r="M7" s="341">
        <v>20.995425097485342</v>
      </c>
      <c r="N7" s="341">
        <v>22.049906362301968</v>
      </c>
      <c r="O7" s="341">
        <v>21.848064940147101</v>
      </c>
      <c r="P7" s="341">
        <v>21.772468622623997</v>
      </c>
      <c r="Q7" s="341">
        <v>21.702756406990371</v>
      </c>
      <c r="R7" s="341">
        <v>22.437690347442352</v>
      </c>
      <c r="S7" s="363">
        <v>23.353217680908919</v>
      </c>
      <c r="T7" s="363">
        <v>22.46239907119109</v>
      </c>
      <c r="U7" s="364">
        <v>22.874939590828543</v>
      </c>
    </row>
    <row r="8" spans="1:21" x14ac:dyDescent="0.25">
      <c r="A8" s="334" t="s">
        <v>477</v>
      </c>
      <c r="B8" s="340">
        <v>5</v>
      </c>
      <c r="C8" s="341">
        <v>8</v>
      </c>
      <c r="D8" s="341">
        <v>15.413593958240781</v>
      </c>
      <c r="E8" s="341">
        <v>18.288312436092166</v>
      </c>
      <c r="F8" s="341">
        <v>18.489276338600227</v>
      </c>
      <c r="G8" s="341">
        <v>18.780214950657236</v>
      </c>
      <c r="H8" s="341">
        <v>19.193262854685297</v>
      </c>
      <c r="I8" s="341">
        <v>19.439940751416163</v>
      </c>
      <c r="J8" s="341">
        <v>19.620880606430809</v>
      </c>
      <c r="K8" s="341">
        <v>19.401354599082367</v>
      </c>
      <c r="L8" s="341">
        <v>19.742160073162818</v>
      </c>
      <c r="M8" s="341">
        <v>19.907489073126751</v>
      </c>
      <c r="N8" s="341">
        <v>19.217928992365081</v>
      </c>
      <c r="O8" s="341">
        <v>19.437914592711731</v>
      </c>
      <c r="P8" s="341">
        <v>20.115128141801396</v>
      </c>
      <c r="Q8" s="341">
        <v>20.855676641872805</v>
      </c>
      <c r="R8" s="341">
        <v>21.337157337471641</v>
      </c>
      <c r="S8" s="363">
        <v>21.616973623692683</v>
      </c>
      <c r="T8" s="363">
        <v>21.792824338130995</v>
      </c>
      <c r="U8" s="364">
        <v>19.649109042944424</v>
      </c>
    </row>
    <row r="9" spans="1:21" x14ac:dyDescent="0.25">
      <c r="A9" s="334" t="s">
        <v>478</v>
      </c>
      <c r="B9" s="340">
        <v>2</v>
      </c>
      <c r="C9" s="341">
        <v>6</v>
      </c>
      <c r="D9" s="341">
        <v>16.466360477801306</v>
      </c>
      <c r="E9" s="341">
        <v>23.097823279647098</v>
      </c>
      <c r="F9" s="341">
        <v>23.648912351334143</v>
      </c>
      <c r="G9" s="341">
        <v>24.418374676007371</v>
      </c>
      <c r="H9" s="341">
        <v>26.160946968507648</v>
      </c>
      <c r="I9" s="341">
        <v>26.012869149671985</v>
      </c>
      <c r="J9" s="341">
        <v>26.421856823969563</v>
      </c>
      <c r="K9" s="341">
        <v>27.435010831528079</v>
      </c>
      <c r="L9" s="341">
        <v>27.539489421371716</v>
      </c>
      <c r="M9" s="341">
        <v>27.259050016887226</v>
      </c>
      <c r="N9" s="341">
        <v>26.665991800374549</v>
      </c>
      <c r="O9" s="341">
        <v>27.322623694323756</v>
      </c>
      <c r="P9" s="341">
        <v>28.013640582751524</v>
      </c>
      <c r="Q9" s="341">
        <v>29.989300453456973</v>
      </c>
      <c r="R9" s="341">
        <v>30.472165247477573</v>
      </c>
      <c r="S9" s="363">
        <v>31.004827048333723</v>
      </c>
      <c r="T9" s="363">
        <v>30.783682516227767</v>
      </c>
      <c r="U9" s="364">
        <v>27.937496643934917</v>
      </c>
    </row>
    <row r="10" spans="1:21" x14ac:dyDescent="0.25">
      <c r="A10" s="334" t="s">
        <v>258</v>
      </c>
      <c r="B10" s="340">
        <v>21</v>
      </c>
      <c r="C10" s="341">
        <v>21</v>
      </c>
      <c r="D10" s="341">
        <v>27.776099511328301</v>
      </c>
      <c r="E10" s="341">
        <v>31.994122961153966</v>
      </c>
      <c r="F10" s="341">
        <v>31.730150081727675</v>
      </c>
      <c r="G10" s="341">
        <v>30.780294857964762</v>
      </c>
      <c r="H10" s="341">
        <v>31.059280077613195</v>
      </c>
      <c r="I10" s="341">
        <v>31.623931623931622</v>
      </c>
      <c r="J10" s="341">
        <v>31.981815086668735</v>
      </c>
      <c r="K10" s="341">
        <v>32.329632351480726</v>
      </c>
      <c r="L10" s="341">
        <v>33.27728117532525</v>
      </c>
      <c r="M10" s="341">
        <v>33.795887967699571</v>
      </c>
      <c r="N10" s="341">
        <v>33.837489476587223</v>
      </c>
      <c r="O10" s="341">
        <v>34.054419308480774</v>
      </c>
      <c r="P10" s="341">
        <v>34.350361912722988</v>
      </c>
      <c r="Q10" s="341">
        <v>35.174614157489096</v>
      </c>
      <c r="R10" s="341">
        <v>36.24095154842702</v>
      </c>
      <c r="S10" s="363">
        <v>37.342772011918328</v>
      </c>
      <c r="T10" s="363">
        <v>36.965470723021831</v>
      </c>
      <c r="U10" s="364">
        <v>33.912267453834012</v>
      </c>
    </row>
    <row r="11" spans="1:21" x14ac:dyDescent="0.25">
      <c r="A11" s="334" t="s">
        <v>257</v>
      </c>
      <c r="B11" s="340">
        <v>11</v>
      </c>
      <c r="C11" s="341">
        <v>20</v>
      </c>
      <c r="D11" s="341">
        <v>31.476948745450713</v>
      </c>
      <c r="E11" s="341">
        <v>44.367077492071033</v>
      </c>
      <c r="F11" s="341">
        <v>43.629192942094775</v>
      </c>
      <c r="G11" s="341">
        <v>42.890899060031018</v>
      </c>
      <c r="H11" s="341">
        <v>44.371879807843264</v>
      </c>
      <c r="I11" s="341">
        <v>45.710632768124754</v>
      </c>
      <c r="J11" s="341">
        <v>45.736263505936847</v>
      </c>
      <c r="K11" s="341">
        <v>47.404599233461092</v>
      </c>
      <c r="L11" s="341">
        <v>48.599826782694763</v>
      </c>
      <c r="M11" s="341">
        <v>48.254475114372561</v>
      </c>
      <c r="N11" s="341">
        <v>48.715898162676517</v>
      </c>
      <c r="O11" s="341">
        <v>49.170688634470856</v>
      </c>
      <c r="P11" s="341">
        <v>49.786109205375517</v>
      </c>
      <c r="Q11" s="341">
        <v>51.692056860447344</v>
      </c>
      <c r="R11" s="341">
        <v>52.909855594919932</v>
      </c>
      <c r="S11" s="363">
        <v>54.358044729242636</v>
      </c>
      <c r="T11" s="363">
        <v>53.246081587418857</v>
      </c>
      <c r="U11" s="364">
        <v>50.812436234763467</v>
      </c>
    </row>
    <row r="12" spans="1:21" x14ac:dyDescent="0.25">
      <c r="A12" s="337" t="s">
        <v>202</v>
      </c>
      <c r="B12" s="342">
        <v>16</v>
      </c>
      <c r="C12" s="343">
        <v>21</v>
      </c>
      <c r="D12" s="343">
        <v>29.597577978008687</v>
      </c>
      <c r="E12" s="343">
        <v>38.057389332145313</v>
      </c>
      <c r="F12" s="343">
        <v>37.572298057092141</v>
      </c>
      <c r="G12" s="343">
        <v>36.710622225167313</v>
      </c>
      <c r="H12" s="343">
        <v>37.564568096967214</v>
      </c>
      <c r="I12" s="343">
        <v>38.505170471997538</v>
      </c>
      <c r="J12" s="343">
        <v>38.702607484484133</v>
      </c>
      <c r="K12" s="343">
        <v>39.687865385593007</v>
      </c>
      <c r="L12" s="343">
        <v>40.757201314683485</v>
      </c>
      <c r="M12" s="343">
        <v>40.868289703577993</v>
      </c>
      <c r="N12" s="343">
        <v>41.109011210828889</v>
      </c>
      <c r="O12" s="343">
        <v>41.412759971475182</v>
      </c>
      <c r="P12" s="343">
        <v>41.835706247859484</v>
      </c>
      <c r="Q12" s="343">
        <v>43.191406230680585</v>
      </c>
      <c r="R12" s="343">
        <v>44.353582358190444</v>
      </c>
      <c r="S12" s="365">
        <v>45.626385354240213</v>
      </c>
      <c r="T12" s="365">
        <v>44.853189335133308</v>
      </c>
      <c r="U12" s="366">
        <v>41.978839884357505</v>
      </c>
    </row>
    <row r="13" spans="1:21" x14ac:dyDescent="0.25">
      <c r="A13" s="324"/>
      <c r="B13" s="324"/>
      <c r="C13" s="324"/>
      <c r="D13" s="324"/>
      <c r="E13" s="324"/>
      <c r="F13" s="324"/>
      <c r="G13" s="324"/>
      <c r="H13" s="324"/>
      <c r="I13" s="324"/>
      <c r="J13" s="324"/>
      <c r="K13" s="324"/>
      <c r="L13" s="324"/>
      <c r="M13" s="324"/>
      <c r="N13" s="324"/>
      <c r="O13" s="324"/>
      <c r="P13" s="324"/>
      <c r="Q13" s="324"/>
      <c r="R13" s="324"/>
    </row>
    <row r="14" spans="1:21" x14ac:dyDescent="0.25">
      <c r="A14" s="325"/>
      <c r="B14" s="638" t="s">
        <v>479</v>
      </c>
      <c r="C14" s="638"/>
      <c r="D14" s="638"/>
      <c r="E14" s="638"/>
      <c r="F14" s="638"/>
      <c r="G14" s="638"/>
      <c r="H14" s="638"/>
      <c r="I14" s="638"/>
      <c r="J14" s="638"/>
      <c r="K14" s="638"/>
      <c r="L14" s="638"/>
      <c r="M14" s="638"/>
      <c r="N14" s="638"/>
      <c r="O14" s="638"/>
      <c r="P14" s="638"/>
      <c r="Q14" s="638"/>
      <c r="R14" s="638"/>
      <c r="S14" s="638"/>
      <c r="T14" s="638"/>
      <c r="U14" s="639"/>
    </row>
    <row r="15" spans="1:21" x14ac:dyDescent="0.25">
      <c r="A15" s="325" t="s">
        <v>472</v>
      </c>
      <c r="B15" s="335">
        <v>1970</v>
      </c>
      <c r="C15" s="335">
        <v>1980</v>
      </c>
      <c r="D15" s="335">
        <v>1990</v>
      </c>
      <c r="E15" s="335">
        <v>2000</v>
      </c>
      <c r="F15" s="335">
        <v>2001</v>
      </c>
      <c r="G15" s="335">
        <v>2002</v>
      </c>
      <c r="H15" s="335">
        <v>2003</v>
      </c>
      <c r="I15" s="335">
        <v>2004</v>
      </c>
      <c r="J15" s="335">
        <v>2005</v>
      </c>
      <c r="K15" s="335">
        <v>2006</v>
      </c>
      <c r="L15" s="335">
        <v>2007</v>
      </c>
      <c r="M15" s="335">
        <v>2008</v>
      </c>
      <c r="N15" s="335">
        <v>2009</v>
      </c>
      <c r="O15" s="335">
        <v>2010</v>
      </c>
      <c r="P15" s="335">
        <v>2011</v>
      </c>
      <c r="Q15" s="335">
        <v>2012</v>
      </c>
      <c r="R15" s="335">
        <v>2013</v>
      </c>
      <c r="S15" s="350">
        <v>2014</v>
      </c>
      <c r="T15" s="350">
        <v>2015</v>
      </c>
      <c r="U15" s="356">
        <v>2016</v>
      </c>
    </row>
    <row r="16" spans="1:21" x14ac:dyDescent="0.25">
      <c r="A16" s="325" t="s">
        <v>475</v>
      </c>
      <c r="B16" s="331"/>
      <c r="C16" s="344"/>
      <c r="D16" s="344">
        <v>6957</v>
      </c>
      <c r="E16" s="344">
        <v>6903</v>
      </c>
      <c r="F16" s="344">
        <v>6683</v>
      </c>
      <c r="G16" s="344">
        <v>6007</v>
      </c>
      <c r="H16" s="344">
        <v>5932</v>
      </c>
      <c r="I16" s="344">
        <v>6087</v>
      </c>
      <c r="J16" s="344">
        <v>6172</v>
      </c>
      <c r="K16" s="344">
        <v>6509</v>
      </c>
      <c r="L16" s="344">
        <v>6882</v>
      </c>
      <c r="M16" s="344">
        <v>7086</v>
      </c>
      <c r="N16" s="344">
        <v>7554</v>
      </c>
      <c r="O16" s="344">
        <v>7679</v>
      </c>
      <c r="P16" s="344">
        <v>7493</v>
      </c>
      <c r="Q16" s="344">
        <v>7450</v>
      </c>
      <c r="R16" s="344">
        <v>7587</v>
      </c>
      <c r="S16" s="69">
        <v>7864</v>
      </c>
      <c r="T16" s="69">
        <v>7648</v>
      </c>
      <c r="U16" s="354">
        <v>7272</v>
      </c>
    </row>
    <row r="17" spans="1:21" x14ac:dyDescent="0.25">
      <c r="A17" s="333" t="s">
        <v>476</v>
      </c>
      <c r="B17" s="335"/>
      <c r="C17" s="345"/>
      <c r="D17" s="345">
        <v>8187</v>
      </c>
      <c r="E17" s="345">
        <v>10294</v>
      </c>
      <c r="F17" s="345">
        <v>9727</v>
      </c>
      <c r="G17" s="345">
        <v>8873</v>
      </c>
      <c r="H17" s="345">
        <v>8700</v>
      </c>
      <c r="I17" s="345">
        <v>9398</v>
      </c>
      <c r="J17" s="345">
        <v>9215</v>
      </c>
      <c r="K17" s="345">
        <v>9587</v>
      </c>
      <c r="L17" s="345">
        <v>10213</v>
      </c>
      <c r="M17" s="345">
        <v>10257</v>
      </c>
      <c r="N17" s="345">
        <v>10891</v>
      </c>
      <c r="O17" s="345">
        <v>10887</v>
      </c>
      <c r="P17" s="345">
        <v>10790</v>
      </c>
      <c r="Q17" s="345">
        <v>10649</v>
      </c>
      <c r="R17" s="345">
        <v>10830</v>
      </c>
      <c r="S17" s="351">
        <v>11079</v>
      </c>
      <c r="T17" s="351">
        <v>10641</v>
      </c>
      <c r="U17" s="357">
        <v>10650</v>
      </c>
    </row>
    <row r="18" spans="1:21" x14ac:dyDescent="0.25">
      <c r="A18" s="333" t="s">
        <v>477</v>
      </c>
      <c r="B18" s="335"/>
      <c r="C18" s="345"/>
      <c r="D18" s="345">
        <v>8674</v>
      </c>
      <c r="E18" s="345">
        <v>9211</v>
      </c>
      <c r="F18" s="345">
        <v>9332</v>
      </c>
      <c r="G18" s="345">
        <v>9401</v>
      </c>
      <c r="H18" s="345">
        <v>9595</v>
      </c>
      <c r="I18" s="345">
        <v>9712</v>
      </c>
      <c r="J18" s="345">
        <v>9797</v>
      </c>
      <c r="K18" s="345">
        <v>9768</v>
      </c>
      <c r="L18" s="345">
        <v>10038</v>
      </c>
      <c r="M18" s="345">
        <v>10157</v>
      </c>
      <c r="N18" s="345">
        <v>9930</v>
      </c>
      <c r="O18" s="345">
        <v>10212</v>
      </c>
      <c r="P18" s="345">
        <v>10588</v>
      </c>
      <c r="Q18" s="345">
        <v>10851</v>
      </c>
      <c r="R18" s="345">
        <v>10862</v>
      </c>
      <c r="S18" s="351">
        <v>10810</v>
      </c>
      <c r="T18" s="351">
        <v>10985</v>
      </c>
      <c r="U18" s="357">
        <v>10018</v>
      </c>
    </row>
    <row r="19" spans="1:21" x14ac:dyDescent="0.25">
      <c r="A19" s="333" t="s">
        <v>478</v>
      </c>
      <c r="B19" s="335"/>
      <c r="C19" s="345"/>
      <c r="D19" s="345">
        <v>8981</v>
      </c>
      <c r="E19" s="345">
        <v>11179</v>
      </c>
      <c r="F19" s="345">
        <v>11513</v>
      </c>
      <c r="G19" s="345">
        <v>11729</v>
      </c>
      <c r="H19" s="345">
        <v>12498</v>
      </c>
      <c r="I19" s="345">
        <v>12411</v>
      </c>
      <c r="J19" s="345">
        <v>12606</v>
      </c>
      <c r="K19" s="345">
        <v>13171</v>
      </c>
      <c r="L19" s="345">
        <v>13355</v>
      </c>
      <c r="M19" s="345">
        <v>13317</v>
      </c>
      <c r="N19" s="345">
        <v>13171</v>
      </c>
      <c r="O19" s="345">
        <v>13615</v>
      </c>
      <c r="P19" s="345">
        <v>13883</v>
      </c>
      <c r="Q19" s="345">
        <v>14715</v>
      </c>
      <c r="R19" s="345">
        <v>14708</v>
      </c>
      <c r="S19" s="351">
        <v>14709</v>
      </c>
      <c r="T19" s="351">
        <v>14583</v>
      </c>
      <c r="U19" s="357">
        <v>13007</v>
      </c>
    </row>
    <row r="20" spans="1:21" x14ac:dyDescent="0.25">
      <c r="A20" s="333" t="s">
        <v>258</v>
      </c>
      <c r="B20" s="335"/>
      <c r="C20" s="345"/>
      <c r="D20" s="345">
        <v>15631</v>
      </c>
      <c r="E20" s="345">
        <v>16114</v>
      </c>
      <c r="F20" s="345">
        <v>16015</v>
      </c>
      <c r="G20" s="345">
        <v>15408</v>
      </c>
      <c r="H20" s="345">
        <v>15527</v>
      </c>
      <c r="I20" s="345">
        <v>15799</v>
      </c>
      <c r="J20" s="345">
        <v>15969</v>
      </c>
      <c r="K20" s="345">
        <v>16277</v>
      </c>
      <c r="L20" s="345">
        <v>16920</v>
      </c>
      <c r="M20" s="345">
        <v>17243</v>
      </c>
      <c r="N20" s="345">
        <v>17484</v>
      </c>
      <c r="O20" s="345">
        <v>17891</v>
      </c>
      <c r="P20" s="345">
        <v>18081</v>
      </c>
      <c r="Q20" s="345">
        <v>18301</v>
      </c>
      <c r="R20" s="345">
        <v>18449</v>
      </c>
      <c r="S20" s="351">
        <v>18674</v>
      </c>
      <c r="T20" s="351">
        <v>18633</v>
      </c>
      <c r="U20" s="357">
        <v>17290</v>
      </c>
    </row>
    <row r="21" spans="1:21" x14ac:dyDescent="0.25">
      <c r="A21" s="333" t="s">
        <v>257</v>
      </c>
      <c r="B21" s="335"/>
      <c r="C21" s="345"/>
      <c r="D21" s="345">
        <v>17168</v>
      </c>
      <c r="E21" s="345">
        <v>21473</v>
      </c>
      <c r="F21" s="345">
        <v>21240</v>
      </c>
      <c r="G21" s="345">
        <v>20602</v>
      </c>
      <c r="H21" s="345">
        <v>21198</v>
      </c>
      <c r="I21" s="345">
        <v>21809</v>
      </c>
      <c r="J21" s="345">
        <v>21821</v>
      </c>
      <c r="K21" s="345">
        <v>22758</v>
      </c>
      <c r="L21" s="345">
        <v>23568</v>
      </c>
      <c r="M21" s="345">
        <v>23574</v>
      </c>
      <c r="N21" s="345">
        <v>24062</v>
      </c>
      <c r="O21" s="345">
        <v>24502</v>
      </c>
      <c r="P21" s="345">
        <v>24673</v>
      </c>
      <c r="Q21" s="345">
        <v>25364</v>
      </c>
      <c r="R21" s="345">
        <v>25538</v>
      </c>
      <c r="S21" s="351">
        <v>25788</v>
      </c>
      <c r="T21" s="351">
        <v>25224</v>
      </c>
      <c r="U21" s="357">
        <v>23657</v>
      </c>
    </row>
    <row r="22" spans="1:21" x14ac:dyDescent="0.25">
      <c r="A22" s="326" t="s">
        <v>202</v>
      </c>
      <c r="B22" s="338"/>
      <c r="C22" s="346"/>
      <c r="D22" s="346">
        <v>32799</v>
      </c>
      <c r="E22" s="346">
        <v>37587</v>
      </c>
      <c r="F22" s="346">
        <v>37255</v>
      </c>
      <c r="G22" s="346">
        <v>36010</v>
      </c>
      <c r="H22" s="346">
        <v>36725</v>
      </c>
      <c r="I22" s="346">
        <v>37608</v>
      </c>
      <c r="J22" s="346">
        <v>37790</v>
      </c>
      <c r="K22" s="346">
        <v>39035</v>
      </c>
      <c r="L22" s="346">
        <v>40488</v>
      </c>
      <c r="M22" s="346">
        <v>40817</v>
      </c>
      <c r="N22" s="346">
        <v>41546</v>
      </c>
      <c r="O22" s="346">
        <v>42393</v>
      </c>
      <c r="P22" s="346">
        <v>42754</v>
      </c>
      <c r="Q22" s="346">
        <v>43665</v>
      </c>
      <c r="R22" s="346">
        <v>43987</v>
      </c>
      <c r="S22" s="352">
        <v>44462</v>
      </c>
      <c r="T22" s="352">
        <v>43857</v>
      </c>
      <c r="U22" s="355">
        <v>40947</v>
      </c>
    </row>
    <row r="23" spans="1:21" x14ac:dyDescent="0.25">
      <c r="A23" s="324"/>
      <c r="B23" s="324"/>
      <c r="C23" s="324"/>
      <c r="D23" s="324"/>
      <c r="E23" s="324"/>
      <c r="F23" s="324"/>
      <c r="G23" s="324"/>
      <c r="H23" s="324"/>
      <c r="I23" s="324"/>
      <c r="J23" s="324"/>
      <c r="K23" s="324"/>
      <c r="L23" s="324"/>
      <c r="M23" s="324"/>
      <c r="N23" s="324"/>
      <c r="O23" s="324"/>
      <c r="P23" s="324"/>
      <c r="Q23" s="324"/>
      <c r="R23" s="324"/>
    </row>
    <row r="24" spans="1:21" x14ac:dyDescent="0.25">
      <c r="A24" s="330"/>
      <c r="B24" s="660" t="s">
        <v>480</v>
      </c>
      <c r="C24" s="638"/>
      <c r="D24" s="638"/>
      <c r="E24" s="638"/>
      <c r="F24" s="638"/>
      <c r="G24" s="638"/>
      <c r="H24" s="638"/>
      <c r="I24" s="638"/>
      <c r="J24" s="638"/>
      <c r="K24" s="638"/>
      <c r="L24" s="638"/>
      <c r="M24" s="638"/>
      <c r="N24" s="638"/>
      <c r="O24" s="638"/>
      <c r="P24" s="638"/>
      <c r="Q24" s="638"/>
      <c r="R24" s="638"/>
      <c r="S24" s="638"/>
      <c r="T24" s="638"/>
      <c r="U24" s="639"/>
    </row>
    <row r="25" spans="1:21" x14ac:dyDescent="0.25">
      <c r="A25" s="327" t="s">
        <v>472</v>
      </c>
      <c r="B25" s="327">
        <v>1970</v>
      </c>
      <c r="C25" s="328">
        <v>1980</v>
      </c>
      <c r="D25" s="328">
        <v>1990</v>
      </c>
      <c r="E25" s="328">
        <v>2000</v>
      </c>
      <c r="F25" s="328">
        <v>2001</v>
      </c>
      <c r="G25" s="328">
        <v>2002</v>
      </c>
      <c r="H25" s="328">
        <v>2003</v>
      </c>
      <c r="I25" s="328">
        <v>2004</v>
      </c>
      <c r="J25" s="328">
        <v>2005</v>
      </c>
      <c r="K25" s="328">
        <v>2006</v>
      </c>
      <c r="L25" s="328">
        <v>2007</v>
      </c>
      <c r="M25" s="328">
        <v>2008</v>
      </c>
      <c r="N25" s="328">
        <v>2009</v>
      </c>
      <c r="O25" s="328">
        <v>2010</v>
      </c>
      <c r="P25" s="328">
        <v>2011</v>
      </c>
      <c r="Q25" s="328">
        <v>2012</v>
      </c>
      <c r="R25" s="328">
        <v>2013</v>
      </c>
      <c r="S25" s="322">
        <v>2014</v>
      </c>
      <c r="T25" s="322">
        <v>2015</v>
      </c>
      <c r="U25" s="358">
        <v>2016</v>
      </c>
    </row>
    <row r="26" spans="1:21" x14ac:dyDescent="0.25">
      <c r="A26" s="330" t="s">
        <v>258</v>
      </c>
      <c r="B26" s="334"/>
      <c r="C26" s="335"/>
      <c r="D26" s="359">
        <v>56275</v>
      </c>
      <c r="E26" s="359">
        <v>50366</v>
      </c>
      <c r="F26" s="359">
        <v>50473</v>
      </c>
      <c r="G26" s="359">
        <v>50058</v>
      </c>
      <c r="H26" s="359">
        <v>49992</v>
      </c>
      <c r="I26" s="359">
        <v>49959</v>
      </c>
      <c r="J26" s="359">
        <v>49932</v>
      </c>
      <c r="K26" s="359">
        <v>50347</v>
      </c>
      <c r="L26" s="359">
        <v>50846</v>
      </c>
      <c r="M26" s="359">
        <v>51021</v>
      </c>
      <c r="N26" s="359">
        <v>51671</v>
      </c>
      <c r="O26" s="359">
        <v>52637</v>
      </c>
      <c r="P26" s="359">
        <v>52637</v>
      </c>
      <c r="Q26" s="359">
        <v>52029</v>
      </c>
      <c r="R26" s="359">
        <v>50906.5</v>
      </c>
      <c r="S26" s="359">
        <v>50007</v>
      </c>
      <c r="T26" s="359">
        <v>50407</v>
      </c>
      <c r="U26" s="360">
        <v>50985</v>
      </c>
    </row>
    <row r="27" spans="1:21" x14ac:dyDescent="0.25">
      <c r="A27" s="334" t="s">
        <v>257</v>
      </c>
      <c r="B27" s="334"/>
      <c r="C27" s="335"/>
      <c r="D27" s="359">
        <v>54542</v>
      </c>
      <c r="E27" s="359">
        <v>48399</v>
      </c>
      <c r="F27" s="359">
        <v>48683</v>
      </c>
      <c r="G27" s="359">
        <v>48034</v>
      </c>
      <c r="H27" s="359">
        <v>47774</v>
      </c>
      <c r="I27" s="359">
        <v>47711</v>
      </c>
      <c r="J27" s="359">
        <v>47711</v>
      </c>
      <c r="K27" s="359">
        <v>48008</v>
      </c>
      <c r="L27" s="359">
        <v>48494</v>
      </c>
      <c r="M27" s="359">
        <v>48854</v>
      </c>
      <c r="N27" s="359">
        <v>49393</v>
      </c>
      <c r="O27" s="359">
        <v>49831</v>
      </c>
      <c r="P27" s="359">
        <v>49558</v>
      </c>
      <c r="Q27" s="359">
        <v>49068</v>
      </c>
      <c r="R27" s="359">
        <v>48267</v>
      </c>
      <c r="S27" s="359">
        <v>47441</v>
      </c>
      <c r="T27" s="359">
        <v>47373</v>
      </c>
      <c r="U27" s="360">
        <v>46558</v>
      </c>
    </row>
    <row r="28" spans="1:21" x14ac:dyDescent="0.25">
      <c r="A28" s="337" t="s">
        <v>202</v>
      </c>
      <c r="B28" s="337"/>
      <c r="C28" s="338"/>
      <c r="D28" s="361">
        <v>110817</v>
      </c>
      <c r="E28" s="361">
        <v>98764</v>
      </c>
      <c r="F28" s="361">
        <v>99156</v>
      </c>
      <c r="G28" s="361">
        <v>98092</v>
      </c>
      <c r="H28" s="361">
        <v>97765</v>
      </c>
      <c r="I28" s="361">
        <v>97670</v>
      </c>
      <c r="J28" s="361">
        <v>97642</v>
      </c>
      <c r="K28" s="361">
        <v>98355</v>
      </c>
      <c r="L28" s="361">
        <v>99340</v>
      </c>
      <c r="M28" s="361">
        <v>99875</v>
      </c>
      <c r="N28" s="361">
        <v>101063</v>
      </c>
      <c r="O28" s="361">
        <v>102367</v>
      </c>
      <c r="P28" s="361">
        <v>102195</v>
      </c>
      <c r="Q28" s="361">
        <v>101097</v>
      </c>
      <c r="R28" s="361">
        <v>99174</v>
      </c>
      <c r="S28" s="361">
        <v>97448</v>
      </c>
      <c r="T28" s="361">
        <v>97779</v>
      </c>
      <c r="U28" s="362">
        <v>97542</v>
      </c>
    </row>
    <row r="30" spans="1:21" x14ac:dyDescent="0.25">
      <c r="A30" s="350" t="s">
        <v>481</v>
      </c>
    </row>
  </sheetData>
  <mergeCells count="3">
    <mergeCell ref="B4:U4"/>
    <mergeCell ref="B14:U14"/>
    <mergeCell ref="B24:U2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70</vt:i4>
      </vt:variant>
      <vt:variant>
        <vt:lpstr>Benannte Bereiche</vt:lpstr>
      </vt:variant>
      <vt:variant>
        <vt:i4>1</vt:i4>
      </vt:variant>
    </vt:vector>
  </HeadingPairs>
  <TitlesOfParts>
    <vt:vector size="71" baseType="lpstr">
      <vt:lpstr>Inhalt</vt:lpstr>
      <vt:lpstr>Urbanität</vt:lpstr>
      <vt:lpstr>Abb. D1.a</vt:lpstr>
      <vt:lpstr>Abb. D1.b</vt:lpstr>
      <vt:lpstr>Abb. D1.c</vt:lpstr>
      <vt:lpstr>Abb. D1.d</vt:lpstr>
      <vt:lpstr>Abb. D1.e</vt:lpstr>
      <vt:lpstr>Abb. D1.f</vt:lpstr>
      <vt:lpstr>Abb. D1.g</vt:lpstr>
      <vt:lpstr>Abb. D1.h</vt:lpstr>
      <vt:lpstr>Abb. D1.i</vt:lpstr>
      <vt:lpstr>Abb. D1.j</vt:lpstr>
      <vt:lpstr>Tab. D2.a</vt:lpstr>
      <vt:lpstr>Abb. D2.a</vt:lpstr>
      <vt:lpstr>Abb. D2.b</vt:lpstr>
      <vt:lpstr>Abb. D2.c</vt:lpstr>
      <vt:lpstr>Abb. D2.d</vt:lpstr>
      <vt:lpstr>Abb. D2.e</vt:lpstr>
      <vt:lpstr>Abb. D2.f</vt:lpstr>
      <vt:lpstr>Abb. D3.a</vt:lpstr>
      <vt:lpstr>Abb. D3.b</vt:lpstr>
      <vt:lpstr>Abb. D3.c</vt:lpstr>
      <vt:lpstr>Abb. D3.d</vt:lpstr>
      <vt:lpstr>Abb. D3.e</vt:lpstr>
      <vt:lpstr>Abb. D3.f</vt:lpstr>
      <vt:lpstr>Abb. D3.g</vt:lpstr>
      <vt:lpstr>Abb. D3.h</vt:lpstr>
      <vt:lpstr>Abb. D3.i</vt:lpstr>
      <vt:lpstr>Abb. D3.j</vt:lpstr>
      <vt:lpstr>Abb. D3.k</vt:lpstr>
      <vt:lpstr>Abb. D3.l</vt:lpstr>
      <vt:lpstr>Abb. D3.m</vt:lpstr>
      <vt:lpstr>Abb. D4.a</vt:lpstr>
      <vt:lpstr>Abb. D4.b</vt:lpstr>
      <vt:lpstr>Abb. D4.c</vt:lpstr>
      <vt:lpstr>Abb. D4.d</vt:lpstr>
      <vt:lpstr>Abb. D4.e</vt:lpstr>
      <vt:lpstr>Abb. D4.f</vt:lpstr>
      <vt:lpstr>Abb. D4.g</vt:lpstr>
      <vt:lpstr>Abb. D4.h</vt:lpstr>
      <vt:lpstr>Abb. D4.i</vt:lpstr>
      <vt:lpstr>Abb. D4.j</vt:lpstr>
      <vt:lpstr>Abb. D4.k</vt:lpstr>
      <vt:lpstr>Abb. D4.l</vt:lpstr>
      <vt:lpstr>Abb. D4.m</vt:lpstr>
      <vt:lpstr>Abb. D4.n</vt:lpstr>
      <vt:lpstr>Abb. D4.o</vt:lpstr>
      <vt:lpstr>Abb. D4.p</vt:lpstr>
      <vt:lpstr>Abb. D4.q</vt:lpstr>
      <vt:lpstr>Abb. D4.r</vt:lpstr>
      <vt:lpstr>Abb. D4.s</vt:lpstr>
      <vt:lpstr>Abb. D4.t</vt:lpstr>
      <vt:lpstr>Abb. D5.a</vt:lpstr>
      <vt:lpstr>Abb. D5.b</vt:lpstr>
      <vt:lpstr>Abb. D5.c</vt:lpstr>
      <vt:lpstr>Abb. D5.d</vt:lpstr>
      <vt:lpstr>Abb. D5.e</vt:lpstr>
      <vt:lpstr>Abb. D5.f</vt:lpstr>
      <vt:lpstr>Abb. D5.g</vt:lpstr>
      <vt:lpstr>Abb. D5.h</vt:lpstr>
      <vt:lpstr>Abb. D6.a</vt:lpstr>
      <vt:lpstr>Abb. D6.b</vt:lpstr>
      <vt:lpstr>Abb. D6.c</vt:lpstr>
      <vt:lpstr>Abb. D6.d</vt:lpstr>
      <vt:lpstr>Abb. D6.e</vt:lpstr>
      <vt:lpstr>Abb. D6.f</vt:lpstr>
      <vt:lpstr>Abb. D7.a</vt:lpstr>
      <vt:lpstr>Tab. D7.a</vt:lpstr>
      <vt:lpstr>Abb. D7.b</vt:lpstr>
      <vt:lpstr>Abb. D7.c</vt:lpstr>
      <vt:lpstr>'Abb. D2.d'!OpenAt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Konrad Oberwimmer</cp:lastModifiedBy>
  <dcterms:created xsi:type="dcterms:W3CDTF">2018-08-29T06:55:34Z</dcterms:created>
  <dcterms:modified xsi:type="dcterms:W3CDTF">2020-03-02T09:50:14Z</dcterms:modified>
</cp:coreProperties>
</file>